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210" windowHeight="7515" tabRatio="885"/>
  </bookViews>
  <sheets>
    <sheet name="Arbre généalogique" sheetId="13" r:id="rId1"/>
    <sheet name="Parents" sheetId="10" r:id="rId2"/>
    <sheet name="GrandsPaternal Grandparents" sheetId="18" r:id="rId3"/>
    <sheet name="Grands-parents maternels" sheetId="19" r:id="rId4"/>
    <sheet name="Arrière-grands-parents pater. 1" sheetId="24" r:id="rId5"/>
    <sheet name="Arrière-grands-parents pater. 2" sheetId="28" r:id="rId6"/>
    <sheet name="Arrière-grands-parents mater. 1" sheetId="27" r:id="rId7"/>
    <sheet name="Arrière-grands-parents mater. 2" sheetId="30" r:id="rId8"/>
  </sheets>
  <definedNames>
    <definedName name="Accueil">'Arbre généalogique'!$B$19</definedName>
    <definedName name="ArbreParents">'Arbre généalogique'!$E$19</definedName>
    <definedName name="ArrièreArrièreGrandMèrePaternelle1">'Arbre généalogique'!$N$6</definedName>
    <definedName name="ArrièreArrièreGrandMèrePaternelle2">'Arbre généalogique'!$N$10</definedName>
    <definedName name="ArrièreArrièreGrandMèrePaternelle3">'Arbre généalogique'!$N$14</definedName>
    <definedName name="ArrièreArrièreGrandMèrePaternelle4">'Arbre généalogique'!$N$18</definedName>
    <definedName name="ArrièreArrièreGrandPèreMaternel1">'Arbre généalogique'!$N$20</definedName>
    <definedName name="ArrièreArrièreGrandPèreMaternel2">'Arbre généalogique'!$N$24</definedName>
    <definedName name="ArrièreArrièreGrandPèreMaternel3">'Arbre généalogique'!$N$28</definedName>
    <definedName name="ArrièreArrièreGrandPèreMaternel4">'Arbre généalogique'!$N$32</definedName>
    <definedName name="ArrièreArrièreGrandPèrePaternel_2">'Arbre généalogique'!$N$8</definedName>
    <definedName name="ArrièreArrièreGrandPèrePaternel2">'Arbre généalogique'!$N$4</definedName>
    <definedName name="ArrièreArrièreGrandPèrePaternel3">'Arbre généalogique'!$N$12</definedName>
    <definedName name="ArrièreArrièreGrandPèrePaternel4">'Arbre généalogique'!$N$16</definedName>
    <definedName name="ArrièreGrandMèreMaternelle_1">'Arbre généalogique'!$K$25</definedName>
    <definedName name="ArrièreGrandMèreMaternelle_2">'Arbre généalogique'!$K$33</definedName>
    <definedName name="ArrièreGrandMèreMaternelle1">'Arbre généalogique'!$N$22</definedName>
    <definedName name="ArrièreGrandMèreMaternelle2">'Arbre généalogique'!$N$26</definedName>
    <definedName name="ArrièreGrandMèreMaternelle3">'Arbre généalogique'!$N$30</definedName>
    <definedName name="ArrièreGrandMèreMaternelle4">'Arbre généalogique'!$N$34</definedName>
    <definedName name="ArrièreGrandMèrePaternelle1">'Arbre généalogique'!$K$9</definedName>
    <definedName name="ArrièreGrandMèrePaternelle2">'Arbre généalogique'!$K$17</definedName>
    <definedName name="ArrièreGrandPèreMaternel1">'Arbre généalogique'!$K$21</definedName>
    <definedName name="ArrièreGrandPèreMaternel2">'Arbre généalogique'!$K$29</definedName>
    <definedName name="ArrièreGrandPèrePaternel1">'Arbre généalogique'!$K$5</definedName>
    <definedName name="ArrièreGrandPèrePaternel2">'Arbre généalogique'!$K$13</definedName>
    <definedName name="ArrièreGrandsParentsMaternels1">'Arbre généalogique'!$K$23</definedName>
    <definedName name="ArrièreGrandsParentsMaternels2">'Arbre généalogique'!$K$31</definedName>
    <definedName name="ArrièreGrandsParentsPaternels1">'Arbre généalogique'!$K$7</definedName>
    <definedName name="ArrièreGrandsParentsPaternels2">'Arbre généalogique'!$K$15</definedName>
    <definedName name="DécèsArrièreGrandMèreMaternelle1">'Arrière-grands-parents mater. 1'!$G$15</definedName>
    <definedName name="DécèsArrièreGrandMèreMaternelle2">'Arrière-grands-parents mater. 2'!$G$15</definedName>
    <definedName name="DécèsArrièreGrandMèrePaternelle1">'Arrière-grands-parents pater. 1'!$G$15</definedName>
    <definedName name="DécèsArrièreGrandMèrePaternelle2">'Arrière-grands-parents pater. 2'!$G$15</definedName>
    <definedName name="DécèsArrièreGrandPèreMaternel1">'Arrière-grands-parents mater. 1'!$C$15</definedName>
    <definedName name="DécèsArrièreGrandPèreMaternel2">'Arrière-grands-parents mater. 2'!$C$15</definedName>
    <definedName name="DécèsArrièreGrandPèrePaternel1">'Arrière-grands-parents pater. 1'!$C$15</definedName>
    <definedName name="DécèsArrièreGrandPèrePaternel2">'Arrière-grands-parents pater. 2'!$C$15</definedName>
    <definedName name="DécèsGrandMèreMaternelle">'Grands-parents maternels'!$G$15</definedName>
    <definedName name="DécèsGrandMèrePaternelle">'GrandsPaternal Grandparents'!$G$15</definedName>
    <definedName name="DécèsGrandPèreMaternel">'Grands-parents maternels'!$C$15</definedName>
    <definedName name="DécèsGrandPèrePaternel">'GrandsPaternal Grandparents'!$C$15</definedName>
    <definedName name="DécèsMère">Parents!$G$15</definedName>
    <definedName name="DécèsPère">Parents!$C$15</definedName>
    <definedName name="Fin">Parents!$I:$M</definedName>
    <definedName name="GrandMèreMaternelle">'Arbre généalogique'!$H$31</definedName>
    <definedName name="GrandMèrePaternelle">'Arbre généalogique'!$H$15</definedName>
    <definedName name="GrandParentsPaternels">'Arbre généalogique'!$H$11</definedName>
    <definedName name="GrandPèreMaternel">'Arbre généalogique'!$H$23</definedName>
    <definedName name="GrandPèrePaternel">'Arbre généalogique'!$H$7</definedName>
    <definedName name="GrandsParentsMaternels">'Arbre généalogique'!$H$27</definedName>
    <definedName name="LieuDécèsArrièreGrandMèreMaternelle1">'Arrière-grands-parents mater. 1'!$G$16</definedName>
    <definedName name="LieuDécèsArrièreGrandMèreMaternelle2">'Arrière-grands-parents mater. 2'!$G$16</definedName>
    <definedName name="LieuDécèsArrièreGrandMèrePaternelle1">'Arrière-grands-parents pater. 1'!$G$16</definedName>
    <definedName name="LieuDécèsArrièreGrandMèrePaternelle2">'Arrière-grands-parents pater. 2'!$G$16</definedName>
    <definedName name="LieuDécèsArrièreGrandPèreMaternel1">'Arrière-grands-parents mater. 1'!$C$16</definedName>
    <definedName name="LieuDécèsArrièreGrandPèreMaternel2">'Arrière-grands-parents mater. 2'!$C$16</definedName>
    <definedName name="LieuDécèsArrièreGrandPèrePaternel1">'Arrière-grands-parents pater. 1'!$C$16</definedName>
    <definedName name="LieuDécèsArrièreGrandPèrePaternel2">'Arrière-grands-parents pater. 2'!$C$16</definedName>
    <definedName name="LieuDécèsGrandMèreMaternelle">'Grands-parents maternels'!$G$16</definedName>
    <definedName name="LieuDécèsGrandMèrePaternelle">'GrandsPaternal Grandparents'!$G$16</definedName>
    <definedName name="LieuDécèsGrandPèreMaternel">'Grands-parents maternels'!$C$16</definedName>
    <definedName name="LieuDécèsGrandPèrePaternel">'GrandsPaternal Grandparents'!$C$16</definedName>
    <definedName name="LieuDécèsMère">Parents!$G$16</definedName>
    <definedName name="LieuDécèsPère">Parents!$C$16</definedName>
    <definedName name="LieuNaissanceArrièreGrandMèreMaternelle1">'Arrière-grands-parents mater. 1'!$G$13</definedName>
    <definedName name="LieuNaissanceArrièreGrandMèreMaternelle2">'Arrière-grands-parents mater. 2'!$G$13</definedName>
    <definedName name="LieuNaissanceArrièreGrandMèrePaternelle1">'Arrière-grands-parents pater. 1'!$G$13</definedName>
    <definedName name="LieuNaissanceArrièreGrandMèrePaternelle2">'Arrière-grands-parents pater. 2'!$G$13</definedName>
    <definedName name="LieuNaissanceArrièreGrandPèreMaternel1">'Arrière-grands-parents mater. 1'!$C$13</definedName>
    <definedName name="LieuNaissanceArrièreGrandPèreMaternel2">'Arrière-grands-parents mater. 2'!$C$13</definedName>
    <definedName name="LieuNaissanceArrièreGrandPèrePaternel1">'Arrière-grands-parents pater. 1'!$C$13</definedName>
    <definedName name="LieuNaissanceArrièreGrandPèrePaternel2">'Arrière-grands-parents pater. 2'!$C$13</definedName>
    <definedName name="LieuNaissanceGrandMèreMaternelle">'Grands-parents maternels'!$G$13</definedName>
    <definedName name="LieuNaissanceGrandMèrePaternelle">'GrandsPaternal Grandparents'!$G$13</definedName>
    <definedName name="LieuNaissanceGrandPèreMaternel">'Grands-parents maternels'!$C$13</definedName>
    <definedName name="LieuNaissanceGrandPèrePaternel">'GrandsPaternal Grandparents'!$C$13</definedName>
    <definedName name="LieuNaissanceMère">Parents!$G$13</definedName>
    <definedName name="LieuNaissancePère">Parents!$C$13</definedName>
    <definedName name="Mère">'Arbre généalogique'!$E$27</definedName>
    <definedName name="NaissanceArrièreGrandMèreMaternelle1">'Arrière-grands-parents mater. 1'!$G$12</definedName>
    <definedName name="NaissanceArrièreGrandMèreMaternelle2">'Arrière-grands-parents mater. 2'!$G$12</definedName>
    <definedName name="NaissanceArrièreGrandMèrePaternelle1">'Arrière-grands-parents pater. 1'!$G$12</definedName>
    <definedName name="NaissanceArrièreGrandMèrePaternelle2">'Arrière-grands-parents pater. 2'!$G$12</definedName>
    <definedName name="NaissanceArrièreGrandPèreMaternel1">'Arrière-grands-parents mater. 1'!$C$12</definedName>
    <definedName name="NaissanceArrièreGrandPèreMaternel21">'Arrière-grands-parents mater. 2'!$C$12</definedName>
    <definedName name="NaissanceArrièreGrandPèrePaternel1">'Arrière-grands-parents pater. 1'!$C$12</definedName>
    <definedName name="NaissanceArrièreGrandPèrePaternel2">'Arrière-grands-parents pater. 2'!$C$12</definedName>
    <definedName name="NaissanceGrandMèreMaternelle">'Grands-parents maternels'!$G$12</definedName>
    <definedName name="NaissanceGrandMèrePaternelle">'GrandsPaternal Grandparents'!$G$12</definedName>
    <definedName name="NaissanceGrandPèreMaternel">'Grands-parents maternels'!$C$12</definedName>
    <definedName name="NaissanceGrandPèrePaternel">'GrandsPaternal Grandparents'!$C$12</definedName>
    <definedName name="NaissanceMère">Parents!$G$12</definedName>
    <definedName name="NaissancePère">Parents!$C$12</definedName>
    <definedName name="NomArbre">'Arbre généalogique'!$B$2</definedName>
    <definedName name="Père">'Arbre généalogique'!$E$11</definedName>
    <definedName name="_xlnm.Print_Area" localSheetId="0">'Arbre généalogique'!$B$1:$O$35</definedName>
  </definedNames>
  <calcPr calcId="145621"/>
</workbook>
</file>

<file path=xl/calcChain.xml><?xml version="1.0" encoding="utf-8"?>
<calcChain xmlns="http://schemas.openxmlformats.org/spreadsheetml/2006/main">
  <c r="B10" i="30" l="1"/>
  <c r="F10" i="27"/>
  <c r="B10" i="28"/>
  <c r="B10" i="24"/>
  <c r="F10" i="30"/>
  <c r="F10" i="28"/>
  <c r="F10" i="24"/>
  <c r="F10" i="19"/>
  <c r="B10" i="19"/>
  <c r="F10" i="18"/>
  <c r="B10" i="18"/>
  <c r="B10" i="10"/>
  <c r="F10" i="10" l="1"/>
  <c r="C30" i="30" l="1"/>
  <c r="C31" i="30"/>
  <c r="C32" i="30"/>
  <c r="C33" i="30"/>
  <c r="C34" i="30"/>
  <c r="C35" i="30"/>
  <c r="C30" i="27"/>
  <c r="C31" i="27"/>
  <c r="C32" i="27"/>
  <c r="C33" i="27"/>
  <c r="C34" i="27"/>
  <c r="C35" i="27"/>
  <c r="C30" i="28"/>
  <c r="C31" i="28"/>
  <c r="C32" i="28"/>
  <c r="C33" i="28"/>
  <c r="C34" i="28"/>
  <c r="C35" i="28"/>
  <c r="C30" i="24"/>
  <c r="C31" i="24"/>
  <c r="C32" i="24"/>
  <c r="C33" i="24"/>
  <c r="C34" i="24"/>
  <c r="C35" i="24"/>
  <c r="H30" i="27" l="1"/>
  <c r="G30" i="27"/>
  <c r="F30" i="27"/>
  <c r="E30" i="27"/>
  <c r="B10" i="27"/>
  <c r="E30" i="24"/>
  <c r="H30" i="30"/>
  <c r="G30" i="30"/>
  <c r="F30" i="30"/>
  <c r="E30" i="30"/>
  <c r="B1" i="30"/>
  <c r="H30" i="28"/>
  <c r="G30" i="28"/>
  <c r="F30" i="28"/>
  <c r="E30" i="28"/>
  <c r="B1" i="28"/>
  <c r="B1" i="27"/>
  <c r="H30" i="24"/>
  <c r="G30" i="24"/>
  <c r="F30" i="24"/>
  <c r="B1" i="24"/>
  <c r="H30" i="19" l="1"/>
  <c r="H30" i="18"/>
  <c r="F30" i="18" l="1"/>
  <c r="G30" i="19"/>
  <c r="E30" i="19"/>
  <c r="F30" i="19"/>
  <c r="C30" i="19"/>
  <c r="G30" i="18"/>
  <c r="E30" i="18"/>
  <c r="C30" i="18"/>
  <c r="B1" i="19"/>
  <c r="B1" i="18"/>
  <c r="B1" i="10" l="1"/>
  <c r="C29" i="10" l="1"/>
</calcChain>
</file>

<file path=xl/sharedStrings.xml><?xml version="1.0" encoding="utf-8"?>
<sst xmlns="http://schemas.openxmlformats.org/spreadsheetml/2006/main" count="205" uniqueCount="84">
  <si>
    <t>Fils</t>
  </si>
  <si>
    <t>Fille</t>
  </si>
  <si>
    <t>NAISSANCE</t>
  </si>
  <si>
    <t>DÉCÈS</t>
  </si>
  <si>
    <t xml:space="preserve"> Notes</t>
  </si>
  <si>
    <t>Laure Goudiard du Mesnil</t>
  </si>
  <si>
    <t>17 septembre 1970</t>
  </si>
  <si>
    <t>Charlotte Louis</t>
  </si>
  <si>
    <t>11 février 1948</t>
  </si>
  <si>
    <t>13 février 1953</t>
  </si>
  <si>
    <t>23 janvier 1983</t>
  </si>
  <si>
    <t>19 janvier 1987</t>
  </si>
  <si>
    <t>20 avril 1985</t>
  </si>
  <si>
    <t>3 mars 1906</t>
  </si>
  <si>
    <t>11 novembre 1925</t>
  </si>
  <si>
    <t>France</t>
  </si>
  <si>
    <t>Paris</t>
  </si>
  <si>
    <t>Mariés à Toulouse en novembre 1980.</t>
  </si>
  <si>
    <t>Laure a déménagé avec ses parents à Paris en 1955.</t>
  </si>
  <si>
    <t>24 janvier 2006</t>
  </si>
  <si>
    <t>17 juin 1991</t>
  </si>
  <si>
    <t>4 mars 2005</t>
  </si>
  <si>
    <t>28 mars 1952</t>
  </si>
  <si>
    <t>30 mars 1955</t>
  </si>
  <si>
    <t>20 novembre 1960</t>
  </si>
  <si>
    <t>2 janvier 1957</t>
  </si>
  <si>
    <t>Paris, France</t>
  </si>
  <si>
    <t>Paris, France</t>
  </si>
  <si>
    <t>Lille, France</t>
  </si>
  <si>
    <t>Paris, France</t>
  </si>
  <si>
    <t>13 décembre 1926</t>
  </si>
  <si>
    <t>27 septembre 1932</t>
  </si>
  <si>
    <t>11 octobre 1990</t>
  </si>
  <si>
    <t>Mariés à Lille en avril 1940.</t>
  </si>
  <si>
    <t>23 novembre 1960</t>
  </si>
  <si>
    <t>18 octobre 1956</t>
  </si>
  <si>
    <t>ARBRE GÉNÉALOGIQUE</t>
  </si>
  <si>
    <t>PARENTS DU PÈRE</t>
  </si>
  <si>
    <t>PARENTS DE LA MÈRE</t>
  </si>
  <si>
    <t>NOM</t>
  </si>
  <si>
    <t>LIENS</t>
  </si>
  <si>
    <t>LIEU DE NAISSANCE</t>
  </si>
  <si>
    <t>LIEU DE DÉCÈS</t>
  </si>
  <si>
    <t>Arrière-grand-mère maternelle 2 </t>
  </si>
  <si>
    <t>Arrière-arrière-grand-mère maternelle 4 </t>
  </si>
  <si>
    <r>
      <t>Arrière-arrière-grand-père paternel</t>
    </r>
    <r>
      <rPr>
        <sz val="16"/>
        <color theme="0"/>
        <rFont val="Calibri"/>
        <family val="2"/>
      </rPr>
      <t> </t>
    </r>
    <r>
      <rPr>
        <sz val="16"/>
        <color theme="0"/>
        <rFont val="Cambria"/>
        <family val="2"/>
        <scheme val="minor"/>
      </rPr>
      <t>1 </t>
    </r>
  </si>
  <si>
    <r>
      <t>Arrière-arrière-grand-mère paternelle</t>
    </r>
    <r>
      <rPr>
        <sz val="16"/>
        <color theme="0"/>
        <rFont val="Calibri"/>
        <family val="2"/>
      </rPr>
      <t> </t>
    </r>
    <r>
      <rPr>
        <sz val="16"/>
        <color theme="0"/>
        <rFont val="Cambria"/>
        <family val="2"/>
        <scheme val="minor"/>
      </rPr>
      <t>1 </t>
    </r>
  </si>
  <si>
    <t>Arrière-arrière-grand-père paternel 2 </t>
  </si>
  <si>
    <t>Arrière-arrière-grand-mère paternelle 2 </t>
  </si>
  <si>
    <t>Arrière-arrière-grand-père paternel 3 </t>
  </si>
  <si>
    <t>Arrière-arrière-grand-mère paternelle 3 </t>
  </si>
  <si>
    <t>Arrière-arrière-grand-père paternel 4 </t>
  </si>
  <si>
    <t>Arrière-arrière-grand-mère paternelle 4 </t>
  </si>
  <si>
    <t>Arrière-arrière-grand-père maternel 1 </t>
  </si>
  <si>
    <t>Arrière-arrière-grand-mère maternelle 1 </t>
  </si>
  <si>
    <t>Arrière-arrière-grand-père maternel 2 </t>
  </si>
  <si>
    <t>Arrière-arrière-grand-père maternel 3 </t>
  </si>
  <si>
    <t>Arrière-arrière-grand-mère maternelle 3 </t>
  </si>
  <si>
    <t>Arrière-arrière-grand-père maternel 4 </t>
  </si>
  <si>
    <t>Arrière-grand-père maternel 2  </t>
  </si>
  <si>
    <t>ENFANTS</t>
  </si>
  <si>
    <t>Jean-François Azema</t>
  </si>
  <si>
    <t>Roger Azema</t>
  </si>
  <si>
    <t>Aurélie Azema</t>
  </si>
  <si>
    <t>Marc Azema</t>
  </si>
  <si>
    <t>Jean-Charles Azema</t>
  </si>
  <si>
    <t>Bernard Azema</t>
  </si>
  <si>
    <t>Denise Azema</t>
  </si>
  <si>
    <t>Nouveau-né Azema</t>
  </si>
  <si>
    <t>Erik Renaudot</t>
  </si>
  <si>
    <t>Henrik Renaudot</t>
  </si>
  <si>
    <t>Thomas Gasc Renaudot</t>
  </si>
  <si>
    <t>Nice</t>
  </si>
  <si>
    <t>Toulon</t>
  </si>
  <si>
    <t>Aubagne</t>
  </si>
  <si>
    <t>Augustin Azema   </t>
  </si>
  <si>
    <t>Célestine Bouisset</t>
  </si>
  <si>
    <t>George Goudiard du Mesnil </t>
  </si>
  <si>
    <t>Henriette De Lapalisse</t>
  </si>
  <si>
    <t>André Gasc  </t>
  </si>
  <si>
    <t>Elisa Renaudot </t>
  </si>
  <si>
    <t>Christiane Gasc Renaudot</t>
  </si>
  <si>
    <t>Azema - Gasc Renaudot</t>
  </si>
  <si>
    <t>Famille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</si>
</sst>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mbria"/>
      <family val="2"/>
      <scheme val="minor"/>
    </font>
    <font>
      <sz val="11"/>
      <color theme="1"/>
      <name val="Cambria"/>
      <family val="1"/>
      <scheme val="major"/>
    </font>
    <font>
      <b/>
      <sz val="11"/>
      <color theme="0"/>
      <name val="Cambria"/>
      <family val="1"/>
      <scheme val="major"/>
    </font>
    <font>
      <u/>
      <sz val="11"/>
      <color theme="10"/>
      <name val="Cambria"/>
      <family val="1"/>
      <scheme val="major"/>
    </font>
    <font>
      <i/>
      <sz val="11"/>
      <color theme="1"/>
      <name val="Cambria"/>
      <family val="1"/>
      <scheme val="major"/>
    </font>
    <font>
      <sz val="11"/>
      <color theme="1"/>
      <name val="Calibri"/>
      <family val="2"/>
    </font>
    <font>
      <sz val="36"/>
      <color theme="4"/>
      <name val="Cambria"/>
      <family val="2"/>
      <scheme val="major"/>
    </font>
    <font>
      <sz val="11"/>
      <color theme="3"/>
      <name val="Cambria"/>
      <family val="2"/>
      <scheme val="minor"/>
    </font>
    <font>
      <u/>
      <sz val="11"/>
      <color theme="3"/>
      <name val="Cambria"/>
      <family val="2"/>
      <scheme val="minor"/>
    </font>
    <font>
      <b/>
      <sz val="48"/>
      <color theme="1" tint="0.14999847407452621"/>
      <name val="Cambria"/>
      <family val="1"/>
      <scheme val="major"/>
    </font>
    <font>
      <sz val="46"/>
      <color theme="1" tint="0.14996795556505021"/>
      <name val="Cambria"/>
      <family val="2"/>
      <scheme val="major"/>
    </font>
    <font>
      <b/>
      <sz val="46"/>
      <color theme="1" tint="0.14996795556505021"/>
      <name val="Cambria"/>
      <family val="1"/>
      <scheme val="major"/>
    </font>
    <font>
      <b/>
      <sz val="14"/>
      <color indexed="63" tint="0.14999847407452621"/>
      <name val="Cambria"/>
      <family val="1"/>
      <scheme val="major"/>
    </font>
    <font>
      <sz val="46"/>
      <color theme="1" tint="0.14996795556505021"/>
      <name val="Cambria"/>
      <family val="2"/>
      <scheme val="minor"/>
    </font>
    <font>
      <b/>
      <sz val="46"/>
      <color theme="1" tint="0.14996795556505021"/>
      <name val="Cambria"/>
      <family val="1"/>
      <scheme val="minor"/>
    </font>
    <font>
      <b/>
      <sz val="46"/>
      <color indexed="63" tint="0.14996795556505021"/>
      <name val="Cambria"/>
      <family val="1"/>
      <scheme val="minor"/>
    </font>
    <font>
      <b/>
      <sz val="16"/>
      <color theme="1" tint="0.14999847407452621"/>
      <name val="Cambria"/>
      <family val="1"/>
      <scheme val="major"/>
    </font>
    <font>
      <sz val="16"/>
      <color theme="0"/>
      <name val="Cambria"/>
      <family val="2"/>
      <scheme val="minor"/>
    </font>
    <font>
      <b/>
      <sz val="14"/>
      <color theme="0"/>
      <name val="Cambria"/>
      <family val="1"/>
      <scheme val="major"/>
    </font>
    <font>
      <sz val="12"/>
      <color theme="6"/>
      <name val="Cambria"/>
      <family val="2"/>
      <scheme val="minor"/>
    </font>
    <font>
      <sz val="12"/>
      <color theme="1"/>
      <name val="Cambria"/>
      <family val="2"/>
      <scheme val="minor"/>
    </font>
    <font>
      <sz val="16"/>
      <color theme="0"/>
      <name val="Calibri"/>
      <family val="2"/>
    </font>
    <font>
      <b/>
      <sz val="11"/>
      <color theme="1"/>
      <name val="Cambria"/>
      <family val="1"/>
      <scheme val="minor"/>
    </font>
  </fonts>
  <fills count="9">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1" tint="0.14999847407452621"/>
        <bgColor indexed="64"/>
      </patternFill>
    </fill>
    <fill>
      <patternFill patternType="solid">
        <fgColor theme="5"/>
        <bgColor indexed="64"/>
      </patternFill>
    </fill>
    <fill>
      <patternFill patternType="solid">
        <fgColor theme="7"/>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4"/>
      </right>
      <top/>
      <bottom/>
      <diagonal/>
    </border>
    <border>
      <left style="thin">
        <color theme="5"/>
      </left>
      <right/>
      <top/>
      <bottom/>
      <diagonal/>
    </border>
    <border>
      <left style="thin">
        <color theme="6"/>
      </left>
      <right/>
      <top/>
      <bottom/>
      <diagonal/>
    </border>
    <border>
      <left style="thin">
        <color theme="1" tint="0.14990691854609822"/>
      </left>
      <right/>
      <top/>
      <bottom/>
      <diagonal/>
    </border>
    <border>
      <left/>
      <right/>
      <top/>
      <bottom style="thin">
        <color theme="1" tint="0.14996795556505021"/>
      </bottom>
      <diagonal/>
    </border>
    <border>
      <left/>
      <right style="thin">
        <color theme="1" tint="0.14990691854609822"/>
      </right>
      <top/>
      <bottom/>
      <diagonal/>
    </border>
  </borders>
  <cellStyleXfs count="5">
    <xf numFmtId="0" fontId="0" fillId="0" borderId="0"/>
    <xf numFmtId="0" fontId="19" fillId="0" borderId="0" applyNumberFormat="0" applyFill="0" applyBorder="0" applyAlignment="0" applyProtection="0"/>
    <xf numFmtId="0" fontId="10" fillId="0" borderId="0" applyNumberFormat="0" applyFill="0" applyBorder="0" applyAlignment="0" applyProtection="0"/>
    <xf numFmtId="0" fontId="13" fillId="0" borderId="0" applyNumberFormat="0" applyFill="0" applyAlignment="0" applyProtection="0"/>
    <xf numFmtId="0" fontId="19" fillId="7" borderId="0" applyNumberFormat="0" applyFill="0" applyBorder="0" applyAlignment="0" applyProtection="0"/>
  </cellStyleXfs>
  <cellXfs count="100">
    <xf numFmtId="0" fontId="0" fillId="0" borderId="0" xfId="0"/>
    <xf numFmtId="0" fontId="0" fillId="0" borderId="0" xfId="0" applyAlignment="1">
      <alignment vertical="center"/>
    </xf>
    <xf numFmtId="0" fontId="0" fillId="0" borderId="0" xfId="0" applyBorder="1"/>
    <xf numFmtId="0" fontId="0" fillId="0" borderId="0" xfId="0" applyFont="1"/>
    <xf numFmtId="0" fontId="0" fillId="0" borderId="0" xfId="0" applyBorder="1" applyAlignment="1">
      <alignment vertical="center"/>
    </xf>
    <xf numFmtId="0" fontId="0" fillId="0" borderId="0" xfId="0" applyFont="1" applyFill="1"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2" xfId="0" applyBorder="1" applyAlignment="1"/>
    <xf numFmtId="0" fontId="0" fillId="7" borderId="12" xfId="0" applyFill="1" applyBorder="1"/>
    <xf numFmtId="0" fontId="19" fillId="0" borderId="0" xfId="0" applyFont="1" applyFill="1" applyBorder="1" applyAlignment="1">
      <alignment vertical="center" wrapText="1"/>
    </xf>
    <xf numFmtId="0" fontId="12" fillId="8" borderId="1" xfId="0" applyFont="1" applyFill="1" applyBorder="1"/>
    <xf numFmtId="0" fontId="0" fillId="8" borderId="2" xfId="0" applyFill="1" applyBorder="1"/>
    <xf numFmtId="0" fontId="0" fillId="8" borderId="3" xfId="0" applyFill="1" applyBorder="1"/>
    <xf numFmtId="0" fontId="0" fillId="8" borderId="0" xfId="0" applyFill="1"/>
    <xf numFmtId="0" fontId="1" fillId="8" borderId="4" xfId="0" applyFont="1" applyFill="1" applyBorder="1"/>
    <xf numFmtId="0" fontId="1" fillId="8" borderId="6" xfId="0" applyFont="1" applyFill="1" applyBorder="1"/>
    <xf numFmtId="0" fontId="4" fillId="8" borderId="7" xfId="0" applyFont="1" applyFill="1" applyBorder="1" applyAlignment="1">
      <alignment horizontal="left" indent="2"/>
    </xf>
    <xf numFmtId="0" fontId="1" fillId="8" borderId="8" xfId="0" applyFont="1" applyFill="1" applyBorder="1"/>
    <xf numFmtId="0" fontId="1" fillId="8" borderId="4" xfId="0" applyFont="1" applyFill="1" applyBorder="1" applyAlignment="1">
      <alignment horizontal="left" indent="1"/>
    </xf>
    <xf numFmtId="0" fontId="7" fillId="8" borderId="0" xfId="0" applyFont="1" applyFill="1" applyBorder="1" applyAlignment="1">
      <alignment horizontal="left"/>
    </xf>
    <xf numFmtId="0" fontId="7" fillId="8" borderId="5" xfId="0" applyFont="1" applyFill="1" applyBorder="1" applyAlignment="1">
      <alignment horizontal="left"/>
    </xf>
    <xf numFmtId="0" fontId="4" fillId="8" borderId="8" xfId="0" applyFont="1" applyFill="1" applyBorder="1" applyAlignment="1">
      <alignment horizontal="left" indent="2"/>
    </xf>
    <xf numFmtId="0" fontId="11" fillId="0" borderId="0" xfId="2" applyFont="1" applyFill="1" applyBorder="1" applyAlignment="1">
      <alignment vertical="center"/>
    </xf>
    <xf numFmtId="0" fontId="0" fillId="0" borderId="0" xfId="0" applyFill="1"/>
    <xf numFmtId="0" fontId="9" fillId="0" borderId="0" xfId="0" applyFont="1" applyFill="1" applyBorder="1" applyAlignment="1">
      <alignment vertical="center"/>
    </xf>
    <xf numFmtId="0" fontId="14" fillId="0" borderId="0" xfId="3" applyFont="1" applyFill="1" applyAlignment="1"/>
    <xf numFmtId="0" fontId="6" fillId="0" borderId="0" xfId="2" applyFont="1" applyFill="1" applyAlignment="1"/>
    <xf numFmtId="0" fontId="13" fillId="0" borderId="13" xfId="3" applyFill="1" applyBorder="1" applyAlignment="1">
      <alignment vertical="top"/>
    </xf>
    <xf numFmtId="0" fontId="1" fillId="0" borderId="13" xfId="0" applyFont="1" applyFill="1" applyBorder="1"/>
    <xf numFmtId="0" fontId="1" fillId="0" borderId="0" xfId="0" applyFont="1" applyFill="1"/>
    <xf numFmtId="0" fontId="5" fillId="0" borderId="0" xfId="0" applyFont="1" applyFill="1" applyAlignment="1">
      <alignment vertical="center"/>
    </xf>
    <xf numFmtId="0" fontId="1" fillId="0" borderId="0" xfId="0" applyNumberFormat="1" applyFont="1" applyFill="1"/>
    <xf numFmtId="0" fontId="16" fillId="0" borderId="0" xfId="0" applyFont="1" applyFill="1"/>
    <xf numFmtId="0" fontId="2" fillId="0" borderId="0" xfId="0" applyFont="1" applyFill="1"/>
    <xf numFmtId="0" fontId="2" fillId="0" borderId="0" xfId="0" applyNumberFormat="1" applyFont="1" applyFill="1"/>
    <xf numFmtId="0" fontId="3" fillId="0" borderId="0" xfId="1" applyFont="1" applyFill="1" applyAlignment="1">
      <alignment horizontal="left" indent="1"/>
    </xf>
    <xf numFmtId="0" fontId="1" fillId="0" borderId="0" xfId="0" applyFont="1" applyFill="1" applyAlignment="1">
      <alignment horizontal="left" indent="1"/>
    </xf>
    <xf numFmtId="0" fontId="15" fillId="0" borderId="0" xfId="3" applyFont="1" applyFill="1" applyAlignment="1"/>
    <xf numFmtId="0" fontId="0" fillId="0" borderId="13" xfId="0" applyFill="1" applyBorder="1"/>
    <xf numFmtId="0" fontId="0" fillId="0" borderId="0" xfId="0" applyFill="1" applyBorder="1"/>
    <xf numFmtId="0" fontId="1" fillId="0" borderId="0" xfId="0" applyFont="1" applyFill="1" applyBorder="1"/>
    <xf numFmtId="0" fontId="4" fillId="0" borderId="0" xfId="0" applyFont="1" applyFill="1" applyBorder="1" applyAlignment="1">
      <alignment horizontal="left" indent="2"/>
    </xf>
    <xf numFmtId="0" fontId="0" fillId="0" borderId="0" xfId="0" applyFont="1" applyFill="1" applyBorder="1"/>
    <xf numFmtId="0" fontId="20"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wrapText="1"/>
    </xf>
    <xf numFmtId="49" fontId="20" fillId="0" borderId="0" xfId="0" quotePrefix="1" applyNumberFormat="1" applyFont="1" applyFill="1" applyBorder="1" applyAlignment="1">
      <alignment horizontal="center" vertical="center"/>
    </xf>
    <xf numFmtId="0" fontId="20" fillId="0" borderId="0" xfId="0" quotePrefix="1" applyNumberFormat="1" applyFont="1" applyFill="1" applyBorder="1" applyAlignment="1">
      <alignment horizontal="center" vertical="center"/>
    </xf>
    <xf numFmtId="0" fontId="20" fillId="0" borderId="0" xfId="0" applyFont="1" applyFill="1" applyBorder="1" applyAlignment="1">
      <alignment horizontal="center" vertical="center"/>
    </xf>
    <xf numFmtId="0" fontId="1" fillId="0" borderId="0" xfId="0" applyNumberFormat="1" applyFont="1" applyFill="1" applyBorder="1"/>
    <xf numFmtId="0" fontId="22" fillId="0" borderId="0" xfId="0" applyFont="1" applyFill="1" applyBorder="1" applyAlignment="1">
      <alignment horizontal="left" vertical="center"/>
    </xf>
    <xf numFmtId="0" fontId="22" fillId="0" borderId="0" xfId="0" applyFont="1" applyFill="1" applyBorder="1" applyAlignment="1">
      <alignment horizontal="left" vertical="center" indent="1"/>
    </xf>
    <xf numFmtId="0" fontId="22" fillId="0" borderId="0" xfId="0" applyFont="1" applyFill="1" applyBorder="1" applyAlignment="1">
      <alignment horizontal="center" vertical="center"/>
    </xf>
    <xf numFmtId="0" fontId="19" fillId="0" borderId="0" xfId="1" applyFill="1" applyBorder="1" applyAlignment="1">
      <alignment vertical="center" wrapText="1"/>
    </xf>
    <xf numFmtId="0" fontId="17" fillId="6" borderId="0" xfId="0" applyFont="1" applyFill="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0" xfId="0" applyFont="1" applyFill="1" applyBorder="1" applyAlignment="1">
      <alignment horizontal="center" vertical="center" wrapText="1"/>
    </xf>
    <xf numFmtId="0" fontId="10" fillId="0" borderId="0" xfId="2" applyFill="1" applyBorder="1" applyAlignment="1">
      <alignment vertical="top"/>
    </xf>
    <xf numFmtId="0" fontId="17" fillId="2" borderId="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4"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8" fillId="8" borderId="4" xfId="1" applyFont="1" applyFill="1" applyBorder="1" applyAlignment="1">
      <alignment horizontal="left" wrapText="1" indent="1"/>
    </xf>
    <xf numFmtId="0" fontId="8" fillId="8" borderId="0" xfId="1" applyFont="1" applyFill="1" applyBorder="1" applyAlignment="1">
      <alignment horizontal="left" wrapText="1" indent="1"/>
    </xf>
    <xf numFmtId="0" fontId="8" fillId="8" borderId="5" xfId="1" applyFont="1" applyFill="1" applyBorder="1" applyAlignment="1">
      <alignment horizontal="left" wrapText="1" indent="1"/>
    </xf>
    <xf numFmtId="0" fontId="0" fillId="8" borderId="6" xfId="0" applyFont="1" applyFill="1" applyBorder="1" applyAlignment="1">
      <alignment horizontal="left" wrapText="1" indent="1"/>
    </xf>
    <xf numFmtId="0" fontId="0" fillId="8" borderId="7" xfId="0" applyFont="1" applyFill="1" applyBorder="1" applyAlignment="1">
      <alignment horizontal="left" wrapText="1" indent="1"/>
    </xf>
    <xf numFmtId="0" fontId="0" fillId="8" borderId="8" xfId="0" applyFont="1" applyFill="1" applyBorder="1" applyAlignment="1">
      <alignment horizontal="left" wrapText="1" indent="1"/>
    </xf>
    <xf numFmtId="0" fontId="7" fillId="8" borderId="0" xfId="0" applyFont="1" applyFill="1" applyBorder="1" applyAlignment="1">
      <alignment horizontal="left"/>
    </xf>
    <xf numFmtId="0" fontId="7" fillId="8" borderId="5" xfId="0" applyFont="1" applyFill="1" applyBorder="1" applyAlignment="1">
      <alignment horizontal="left"/>
    </xf>
    <xf numFmtId="49" fontId="7" fillId="8" borderId="0" xfId="0" applyNumberFormat="1" applyFont="1" applyFill="1" applyBorder="1" applyAlignment="1">
      <alignment horizontal="left" indent="1"/>
    </xf>
    <xf numFmtId="49" fontId="7" fillId="8" borderId="5" xfId="0" applyNumberFormat="1" applyFont="1" applyFill="1" applyBorder="1" applyAlignment="1">
      <alignment horizontal="left" indent="1"/>
    </xf>
    <xf numFmtId="49" fontId="7" fillId="8" borderId="0" xfId="0" applyNumberFormat="1" applyFont="1" applyFill="1" applyBorder="1" applyAlignment="1">
      <alignment horizontal="left" vertical="center" indent="1"/>
    </xf>
    <xf numFmtId="49" fontId="7" fillId="8" borderId="5" xfId="0" applyNumberFormat="1" applyFont="1" applyFill="1" applyBorder="1" applyAlignment="1">
      <alignment horizontal="left" vertical="center" indent="1"/>
    </xf>
    <xf numFmtId="0" fontId="7" fillId="8" borderId="0" xfId="0" applyNumberFormat="1" applyFont="1" applyFill="1" applyBorder="1" applyAlignment="1">
      <alignment horizontal="left"/>
    </xf>
    <xf numFmtId="0" fontId="7" fillId="8" borderId="5" xfId="0" applyNumberFormat="1" applyFont="1" applyFill="1" applyBorder="1" applyAlignment="1">
      <alignment horizontal="left"/>
    </xf>
    <xf numFmtId="0" fontId="7" fillId="8" borderId="7" xfId="0" applyFont="1" applyFill="1" applyBorder="1" applyAlignment="1">
      <alignment horizontal="left" vertical="top" wrapText="1" indent="1"/>
    </xf>
    <xf numFmtId="0" fontId="7" fillId="8" borderId="8" xfId="0" applyFont="1" applyFill="1" applyBorder="1" applyAlignment="1">
      <alignment horizontal="left" vertical="top" wrapText="1" indent="1"/>
    </xf>
    <xf numFmtId="0" fontId="7" fillId="8" borderId="4" xfId="0" applyFont="1" applyFill="1" applyBorder="1" applyAlignment="1">
      <alignment horizontal="left" wrapText="1" indent="1"/>
    </xf>
    <xf numFmtId="0" fontId="7" fillId="8" borderId="0" xfId="0" applyFont="1" applyFill="1" applyBorder="1" applyAlignment="1">
      <alignment horizontal="left" wrapText="1" indent="1"/>
    </xf>
    <xf numFmtId="0" fontId="7" fillId="8" borderId="5" xfId="0" applyFont="1" applyFill="1" applyBorder="1" applyAlignment="1">
      <alignment horizontal="left" wrapText="1" indent="1"/>
    </xf>
    <xf numFmtId="0" fontId="7" fillId="8" borderId="0" xfId="0" applyFont="1" applyFill="1" applyBorder="1" applyAlignment="1">
      <alignment horizontal="left" vertical="top" wrapText="1" indent="1"/>
    </xf>
    <xf numFmtId="0" fontId="7" fillId="8" borderId="5" xfId="0" applyFont="1" applyFill="1" applyBorder="1" applyAlignment="1">
      <alignment horizontal="left" vertical="top" wrapText="1" indent="1"/>
    </xf>
    <xf numFmtId="0" fontId="0" fillId="0" borderId="6" xfId="0" applyFont="1" applyFill="1" applyBorder="1" applyAlignment="1">
      <alignment horizontal="left" wrapText="1" indent="1"/>
    </xf>
    <xf numFmtId="0" fontId="0" fillId="0" borderId="7" xfId="0" applyFont="1" applyFill="1" applyBorder="1" applyAlignment="1">
      <alignment horizontal="left" wrapText="1" indent="1"/>
    </xf>
    <xf numFmtId="0" fontId="0" fillId="0" borderId="8" xfId="0" applyFont="1" applyFill="1" applyBorder="1" applyAlignment="1">
      <alignment horizontal="left" wrapText="1" inden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cellXfs>
  <cellStyles count="5">
    <cellStyle name="Lien hypertexte" xfId="1" builtinId="8" customBuiltin="1"/>
    <cellStyle name="Lien hypertexte visité" xfId="4" builtinId="9" customBuiltin="1"/>
    <cellStyle name="Normal" xfId="0" builtinId="0" customBuiltin="1"/>
    <cellStyle name="Titre" xfId="2" builtinId="15" customBuiltin="1"/>
    <cellStyle name="Titre 1" xfId="3" builtinId="16" customBuiltin="1"/>
  </cellStyles>
  <dxfs count="52">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numFmt numFmtId="0" formatCode="General"/>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dxf>
    <dxf>
      <font>
        <b/>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1"/>
        <name val="Cambria"/>
        <scheme val="minor"/>
      </font>
    </dxf>
    <dxf>
      <font>
        <strike/>
        <outline/>
        <shadow/>
        <u val="none"/>
        <vertAlign val="baseline"/>
        <sz val="12"/>
        <color theme="6"/>
        <name val="Cambria"/>
        <scheme val="minor"/>
      </font>
    </dxf>
    <dxf>
      <font>
        <b/>
      </font>
    </dxf>
    <dxf>
      <border>
        <right/>
      </border>
    </dxf>
    <dxf>
      <font>
        <b val="0"/>
        <i val="0"/>
        <strike val="0"/>
        <color theme="0"/>
      </font>
      <fill>
        <patternFill>
          <bgColor theme="6"/>
        </patternFill>
      </fill>
      <border>
        <vertical/>
      </border>
    </dxf>
    <dxf>
      <font>
        <b val="0"/>
        <i val="0"/>
        <strike val="0"/>
        <color theme="3"/>
      </font>
      <fill>
        <patternFill>
          <bgColor theme="0"/>
        </patternFill>
      </fill>
      <border diagonalUp="0" diagonalDown="0">
        <left/>
        <right/>
        <top/>
        <bottom/>
        <vertical style="thin">
          <color theme="0" tint="-0.499984740745262"/>
        </vertical>
        <horizontal style="thin">
          <color theme="0" tint="-0.499984740745262"/>
        </horizontal>
      </border>
    </dxf>
  </dxfs>
  <tableStyles count="1" defaultTableStyle="TableStyleMedium2" defaultPivotStyle="PivotStyleLight16">
    <tableStyle name="Enfants" pivot="0" count="3">
      <tableStyleElement type="wholeTable" dxfId="51"/>
      <tableStyleElement type="headerRow" dxfId="50"/>
      <tableStyleElement type="firstColumn" dxfId="49"/>
    </tableStyle>
  </tableStyles>
  <colors>
    <mruColors>
      <color rgb="FFDFC3B3"/>
      <color rgb="FFF2F0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Grands-parents maternels'!A1"/><Relationship Id="rId7" Type="http://schemas.openxmlformats.org/officeDocument/2006/relationships/hyperlink" Target="#'GrandsPaternal Grandparents'!A1"/><Relationship Id="rId2" Type="http://schemas.openxmlformats.org/officeDocument/2006/relationships/hyperlink" Target="#Parents!A1"/><Relationship Id="rId1" Type="http://schemas.openxmlformats.org/officeDocument/2006/relationships/hyperlink" Target="#'Arri&#232;re-grands-parents pater. 1'!A1"/><Relationship Id="rId6" Type="http://schemas.openxmlformats.org/officeDocument/2006/relationships/hyperlink" Target="#'Arri&#232;re-grands-parents pater. 2'!A1"/><Relationship Id="rId5" Type="http://schemas.openxmlformats.org/officeDocument/2006/relationships/hyperlink" Target="#'Arri&#232;re-grands-parents mater. 1'!A1"/><Relationship Id="rId4" Type="http://schemas.openxmlformats.org/officeDocument/2006/relationships/hyperlink" Target="#'Arri&#232;re-grands-parents mater. 2'!A1"/></Relationships>
</file>

<file path=xl/drawings/_rels/drawing2.xml.rels><?xml version="1.0" encoding="UTF-8" standalone="yes"?>
<Relationships xmlns="http://schemas.openxmlformats.org/package/2006/relationships"><Relationship Id="rId8" Type="http://schemas.openxmlformats.org/officeDocument/2006/relationships/hyperlink" Target="#'GrandsPaternal Grandparents'!A1"/><Relationship Id="rId3" Type="http://schemas.openxmlformats.org/officeDocument/2006/relationships/image" Target="../media/image4.jpeg"/><Relationship Id="rId7" Type="http://schemas.openxmlformats.org/officeDocument/2006/relationships/hyperlink" Target="#'Grands-parents maternels'!A1"/><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9" Type="http://schemas.openxmlformats.org/officeDocument/2006/relationships/hyperlink" Target="#'Arbre g&#233;n&#233;alogique'!A1"/></Relationships>
</file>

<file path=xl/drawings/_rels/drawing3.xml.rels><?xml version="1.0" encoding="UTF-8" standalone="yes"?>
<Relationships xmlns="http://schemas.openxmlformats.org/package/2006/relationships"><Relationship Id="rId8" Type="http://schemas.openxmlformats.org/officeDocument/2006/relationships/hyperlink" Target="#'Arbre g&#233;n&#233;alogique'!A1"/><Relationship Id="rId3" Type="http://schemas.openxmlformats.org/officeDocument/2006/relationships/image" Target="../media/image9.jpeg"/><Relationship Id="rId7" Type="http://schemas.openxmlformats.org/officeDocument/2006/relationships/hyperlink" Target="#'Arri&#232;re-grands-parents pater. 1'!A1"/><Relationship Id="rId2" Type="http://schemas.openxmlformats.org/officeDocument/2006/relationships/image" Target="../media/image8.jpeg"/><Relationship Id="rId1" Type="http://schemas.openxmlformats.org/officeDocument/2006/relationships/image" Target="../media/image2.png"/><Relationship Id="rId6" Type="http://schemas.openxmlformats.org/officeDocument/2006/relationships/hyperlink" Target="#'Arri&#232;re-grands-parents pater. 2'!A1"/><Relationship Id="rId5" Type="http://schemas.openxmlformats.org/officeDocument/2006/relationships/image" Target="../media/image11.jpeg"/><Relationship Id="rId4"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8" Type="http://schemas.openxmlformats.org/officeDocument/2006/relationships/hyperlink" Target="#'Arri&#232;re-grands-parents mater. 1'!A1"/><Relationship Id="rId3" Type="http://schemas.openxmlformats.org/officeDocument/2006/relationships/image" Target="../media/image12.jpeg"/><Relationship Id="rId7" Type="http://schemas.openxmlformats.org/officeDocument/2006/relationships/hyperlink" Target="#'Arri&#232;re-grands-parents mater. 2'!A1"/><Relationship Id="rId2" Type="http://schemas.openxmlformats.org/officeDocument/2006/relationships/image" Target="../media/image2.png"/><Relationship Id="rId1" Type="http://schemas.openxmlformats.org/officeDocument/2006/relationships/hyperlink" Target="#'Arbre g&#233;n&#233;alogique'!A1"/><Relationship Id="rId6" Type="http://schemas.openxmlformats.org/officeDocument/2006/relationships/image" Target="../media/image15.png"/><Relationship Id="rId5" Type="http://schemas.openxmlformats.org/officeDocument/2006/relationships/image" Target="../media/image14.jpeg"/><Relationship Id="rId4" Type="http://schemas.openxmlformats.org/officeDocument/2006/relationships/image" Target="../media/image13.jpeg"/></Relationships>
</file>

<file path=xl/drawings/_rels/drawing5.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Arbre g&#233;n&#233;alogique'!A1"/><Relationship Id="rId2" Type="http://schemas.openxmlformats.org/officeDocument/2006/relationships/image" Target="../media/image1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1227651</xdr:colOff>
      <xdr:row>5</xdr:row>
      <xdr:rowOff>275208</xdr:rowOff>
    </xdr:from>
    <xdr:to>
      <xdr:col>10</xdr:col>
      <xdr:colOff>2142051</xdr:colOff>
      <xdr:row>7</xdr:row>
      <xdr:rowOff>147812</xdr:rowOff>
    </xdr:to>
    <xdr:sp macro="" textlink="">
      <xdr:nvSpPr>
        <xdr:cNvPr id="16" name="Afficher les détails des grands-parents1" descr="&quot;&quot;">
          <a:hlinkClick xmlns:r="http://schemas.openxmlformats.org/officeDocument/2006/relationships" r:id="rId1" tooltip="Cliquez pour afficher d’autres détails de l’arbre."/>
        </xdr:cNvPr>
        <xdr:cNvSpPr/>
      </xdr:nvSpPr>
      <xdr:spPr>
        <a:xfrm>
          <a:off x="12292526" y="2608833"/>
          <a:ext cx="914400" cy="920354"/>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4</xdr:col>
      <xdr:colOff>1241071</xdr:colOff>
      <xdr:row>17</xdr:row>
      <xdr:rowOff>351496</xdr:rowOff>
    </xdr:from>
    <xdr:to>
      <xdr:col>4</xdr:col>
      <xdr:colOff>2155471</xdr:colOff>
      <xdr:row>19</xdr:row>
      <xdr:rowOff>224099</xdr:rowOff>
    </xdr:to>
    <xdr:sp macro="" textlink="">
      <xdr:nvSpPr>
        <xdr:cNvPr id="18" name="Afficher les détails des parents" descr="&quot;&quot;">
          <a:hlinkClick xmlns:r="http://schemas.openxmlformats.org/officeDocument/2006/relationships" r:id="rId2" tooltip="Cliquez pour afficher d’autres détails de l’arbre."/>
        </xdr:cNvPr>
        <xdr:cNvSpPr/>
      </xdr:nvSpPr>
      <xdr:spPr>
        <a:xfrm>
          <a:off x="5066946" y="8971621"/>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7</xdr:col>
      <xdr:colOff>1211906</xdr:colOff>
      <xdr:row>25</xdr:row>
      <xdr:rowOff>350299</xdr:rowOff>
    </xdr:from>
    <xdr:to>
      <xdr:col>7</xdr:col>
      <xdr:colOff>2126306</xdr:colOff>
      <xdr:row>27</xdr:row>
      <xdr:rowOff>222902</xdr:rowOff>
    </xdr:to>
    <xdr:sp macro="" textlink="">
      <xdr:nvSpPr>
        <xdr:cNvPr id="19" name="Afficher les détails des grands-parents2" descr="&quot;&quot;">
          <a:hlinkClick xmlns:r="http://schemas.openxmlformats.org/officeDocument/2006/relationships" r:id="rId3" tooltip="Cliquez pour afficher d’autres détails de l’arbre."/>
        </xdr:cNvPr>
        <xdr:cNvSpPr/>
      </xdr:nvSpPr>
      <xdr:spPr>
        <a:xfrm>
          <a:off x="8657281" y="13161424"/>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10</xdr:col>
      <xdr:colOff>1227651</xdr:colOff>
      <xdr:row>29</xdr:row>
      <xdr:rowOff>327241</xdr:rowOff>
    </xdr:from>
    <xdr:to>
      <xdr:col>10</xdr:col>
      <xdr:colOff>2142051</xdr:colOff>
      <xdr:row>31</xdr:row>
      <xdr:rowOff>199844</xdr:rowOff>
    </xdr:to>
    <xdr:sp macro="" textlink="">
      <xdr:nvSpPr>
        <xdr:cNvPr id="20" name="Afficher les détails des grands-parents4" descr="&quot;&quot;">
          <a:hlinkClick xmlns:r="http://schemas.openxmlformats.org/officeDocument/2006/relationships" r:id="rId4" tooltip="Cliquez pour afficher d’autres détails de l’arbre."/>
        </xdr:cNvPr>
        <xdr:cNvSpPr/>
      </xdr:nvSpPr>
      <xdr:spPr>
        <a:xfrm>
          <a:off x="12292526" y="15233866"/>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10</xdr:col>
      <xdr:colOff>1227651</xdr:colOff>
      <xdr:row>21</xdr:row>
      <xdr:rowOff>318722</xdr:rowOff>
    </xdr:from>
    <xdr:to>
      <xdr:col>10</xdr:col>
      <xdr:colOff>2142051</xdr:colOff>
      <xdr:row>23</xdr:row>
      <xdr:rowOff>191326</xdr:rowOff>
    </xdr:to>
    <xdr:sp macro="" textlink="">
      <xdr:nvSpPr>
        <xdr:cNvPr id="21" name="Afficher les détails des grands-parents3" descr="&quot;&quot;">
          <a:hlinkClick xmlns:r="http://schemas.openxmlformats.org/officeDocument/2006/relationships" r:id="rId5" tooltip="Cliquez pour afficher d’autres détails de l’arbre."/>
        </xdr:cNvPr>
        <xdr:cNvSpPr/>
      </xdr:nvSpPr>
      <xdr:spPr>
        <a:xfrm>
          <a:off x="12292526" y="11034347"/>
          <a:ext cx="914400" cy="920354"/>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10</xdr:col>
      <xdr:colOff>1227651</xdr:colOff>
      <xdr:row>13</xdr:row>
      <xdr:rowOff>311350</xdr:rowOff>
    </xdr:from>
    <xdr:to>
      <xdr:col>10</xdr:col>
      <xdr:colOff>2142051</xdr:colOff>
      <xdr:row>15</xdr:row>
      <xdr:rowOff>183953</xdr:rowOff>
    </xdr:to>
    <xdr:sp macro="" textlink="">
      <xdr:nvSpPr>
        <xdr:cNvPr id="22" name="Afficher les détails des arrière-grands-parents2" descr="&quot;&quot;">
          <a:hlinkClick xmlns:r="http://schemas.openxmlformats.org/officeDocument/2006/relationships" r:id="rId6" tooltip="Cliquez pour afficher d’autres détails de l’arbre."/>
        </xdr:cNvPr>
        <xdr:cNvSpPr/>
      </xdr:nvSpPr>
      <xdr:spPr>
        <a:xfrm>
          <a:off x="12292526" y="6835975"/>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twoCellAnchor>
    <xdr:from>
      <xdr:col>7</xdr:col>
      <xdr:colOff>1211906</xdr:colOff>
      <xdr:row>9</xdr:row>
      <xdr:rowOff>312201</xdr:rowOff>
    </xdr:from>
    <xdr:to>
      <xdr:col>7</xdr:col>
      <xdr:colOff>2126306</xdr:colOff>
      <xdr:row>11</xdr:row>
      <xdr:rowOff>184804</xdr:rowOff>
    </xdr:to>
    <xdr:sp macro="" textlink="">
      <xdr:nvSpPr>
        <xdr:cNvPr id="47" name="Afficher les détails des grands-parents1" descr="&quot;&quot;">
          <a:hlinkClick xmlns:r="http://schemas.openxmlformats.org/officeDocument/2006/relationships" r:id="rId7" tooltip="Cliquez pour afficher d’autres détails de l’arbre."/>
        </xdr:cNvPr>
        <xdr:cNvSpPr/>
      </xdr:nvSpPr>
      <xdr:spPr>
        <a:xfrm>
          <a:off x="8657281" y="4741326"/>
          <a:ext cx="914400" cy="92035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DÉTAILS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273363</xdr:colOff>
      <xdr:row>29</xdr:row>
      <xdr:rowOff>46576</xdr:rowOff>
    </xdr:from>
    <xdr:to>
      <xdr:col>1</xdr:col>
      <xdr:colOff>1187763</xdr:colOff>
      <xdr:row>29</xdr:row>
      <xdr:rowOff>960976</xdr:rowOff>
    </xdr:to>
    <xdr:pic>
      <xdr:nvPicPr>
        <xdr:cNvPr id="8"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926" y="8892920"/>
          <a:ext cx="914400" cy="914400"/>
        </a:xfrm>
        <a:prstGeom prst="rect">
          <a:avLst/>
        </a:prstGeom>
      </xdr:spPr>
    </xdr:pic>
    <xdr:clientData/>
  </xdr:twoCellAnchor>
  <xdr:twoCellAnchor editAs="oneCell">
    <xdr:from>
      <xdr:col>1</xdr:col>
      <xdr:colOff>273363</xdr:colOff>
      <xdr:row>31</xdr:row>
      <xdr:rowOff>45388</xdr:rowOff>
    </xdr:from>
    <xdr:to>
      <xdr:col>1</xdr:col>
      <xdr:colOff>1187763</xdr:colOff>
      <xdr:row>31</xdr:row>
      <xdr:rowOff>959788</xdr:rowOff>
    </xdr:to>
    <xdr:pic>
      <xdr:nvPicPr>
        <xdr:cNvPr id="12" name="Espace réservé à une photo 3" descr="Pour modifier cette photo, cliquez avec le bouton droit dessus, puis cliquez sur Modifier l’image."/>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3926" y="10891982"/>
          <a:ext cx="914400" cy="914400"/>
        </a:xfrm>
        <a:prstGeom prst="rect">
          <a:avLst/>
        </a:prstGeom>
      </xdr:spPr>
    </xdr:pic>
    <xdr:clientData/>
  </xdr:twoCellAnchor>
  <xdr:twoCellAnchor>
    <xdr:from>
      <xdr:col>8</xdr:col>
      <xdr:colOff>339991</xdr:colOff>
      <xdr:row>9</xdr:row>
      <xdr:rowOff>21167</xdr:rowOff>
    </xdr:from>
    <xdr:to>
      <xdr:col>12</xdr:col>
      <xdr:colOff>285750</xdr:colOff>
      <xdr:row>13</xdr:row>
      <xdr:rowOff>223575</xdr:rowOff>
    </xdr:to>
    <xdr:sp macro="" textlink="">
      <xdr:nvSpPr>
        <xdr:cNvPr id="6" name="Note de changement de photo" descr="Personnalisez votre arbre ! Remplacez une photo ou un espace réservé par la photo de votre famille. Pour ce faire, cliquez avec le bouton droit sur la photo ou l’espace réservé, puis cliquez sur Modifier l’image. (Pour supprimer cette note, sélectionnez la bordure, puis appuyez sur Suppr.)"/>
        <xdr:cNvSpPr/>
      </xdr:nvSpPr>
      <xdr:spPr>
        <a:xfrm>
          <a:off x="11092658" y="2963334"/>
          <a:ext cx="2676259" cy="1493574"/>
        </a:xfrm>
        <a:prstGeom prst="wedgeRectCallout">
          <a:avLst>
            <a:gd name="adj1" fmla="val -60893"/>
            <a:gd name="adj2" fmla="val -24424"/>
          </a:avLst>
        </a:prstGeom>
        <a:solidFill>
          <a:schemeClr val="accent5">
            <a:lumMod val="20000"/>
            <a:lumOff val="80000"/>
          </a:schemeClr>
        </a:solidFill>
        <a:ln>
          <a:solidFill>
            <a:schemeClr val="tx2"/>
          </a:solidFill>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lIns="137160" tIns="0" bIns="0" rtlCol="0" anchor="ctr"/>
        <a:lstStyle/>
        <a:p>
          <a:pPr algn="l"/>
          <a:r>
            <a:rPr lang="en-US" sz="1200" b="0">
              <a:solidFill>
                <a:schemeClr val="tx2"/>
              </a:solidFill>
              <a:latin typeface="+mn-lt"/>
            </a:rPr>
            <a:t>Personnalisez votre arbre ! </a:t>
          </a:r>
        </a:p>
        <a:p>
          <a:pPr algn="l"/>
          <a:r>
            <a:rPr lang="en-US" sz="1100" b="0">
              <a:solidFill>
                <a:schemeClr val="tx2"/>
              </a:solidFill>
              <a:latin typeface="+mn-lt"/>
            </a:rPr>
            <a:t>Remplacez une photo ou un espace réservé par la photo de votre famille. Pour ce faire, cliquez avec le bouton droit sur la photo ou l’espace réservé, puis cliquez sur Modifier l’image. </a:t>
          </a:r>
        </a:p>
        <a:p>
          <a:pPr algn="l"/>
          <a:r>
            <a:rPr lang="en-US" sz="1100" b="0">
              <a:solidFill>
                <a:schemeClr val="tx2"/>
              </a:solidFill>
              <a:latin typeface="+mn-lt"/>
            </a:rPr>
            <a:t>(Pour supprimer cette note, cliquez dessus pour la sélectionner, puis appuyez sur Suppr.)</a:t>
          </a:r>
        </a:p>
      </xdr:txBody>
    </xdr:sp>
    <xdr:clientData fPrintsWithSheet="0"/>
  </xdr:twoCellAnchor>
  <xdr:twoCellAnchor editAs="oneCell">
    <xdr:from>
      <xdr:col>1</xdr:col>
      <xdr:colOff>273363</xdr:colOff>
      <xdr:row>30</xdr:row>
      <xdr:rowOff>50355</xdr:rowOff>
    </xdr:from>
    <xdr:to>
      <xdr:col>1</xdr:col>
      <xdr:colOff>1187763</xdr:colOff>
      <xdr:row>30</xdr:row>
      <xdr:rowOff>962017</xdr:rowOff>
    </xdr:to>
    <xdr:pic>
      <xdr:nvPicPr>
        <xdr:cNvPr id="89" name="Photo d’enfant 2" descr="Pour modifier cette photo, cliquez avec le bouton droit dessus, puis cliquez sur Modifier l’imag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963926" y="9896824"/>
          <a:ext cx="914400" cy="911662"/>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139159</xdr:colOff>
      <xdr:row>10</xdr:row>
      <xdr:rowOff>117361</xdr:rowOff>
    </xdr:from>
    <xdr:to>
      <xdr:col>5</xdr:col>
      <xdr:colOff>1236439</xdr:colOff>
      <xdr:row>14</xdr:row>
      <xdr:rowOff>202609</xdr:rowOff>
    </xdr:to>
    <xdr:pic>
      <xdr:nvPicPr>
        <xdr:cNvPr id="19" name="Photo de la mère" descr="Pour modifier cette photo, cliquez avec le bouton droit dessus, puis cliquez sur Modifier l’image."/>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37565" y="3986892"/>
          <a:ext cx="1097280" cy="1097280"/>
        </a:xfrm>
        <a:prstGeom prst="rect">
          <a:avLst/>
        </a:prstGeom>
      </xdr:spPr>
    </xdr:pic>
    <xdr:clientData/>
  </xdr:twoCellAnchor>
  <xdr:twoCellAnchor editAs="oneCell">
    <xdr:from>
      <xdr:col>1</xdr:col>
      <xdr:colOff>139476</xdr:colOff>
      <xdr:row>10</xdr:row>
      <xdr:rowOff>112259</xdr:rowOff>
    </xdr:from>
    <xdr:to>
      <xdr:col>1</xdr:col>
      <xdr:colOff>1236756</xdr:colOff>
      <xdr:row>14</xdr:row>
      <xdr:rowOff>197507</xdr:rowOff>
    </xdr:to>
    <xdr:pic>
      <xdr:nvPicPr>
        <xdr:cNvPr id="22" name="Photo du père" descr="Pour modifier cette photo, cliquez avec le bouton droit dessus, puis cliquez sur Modifier l’image."/>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0039" y="3981790"/>
          <a:ext cx="1097280" cy="1097280"/>
        </a:xfrm>
        <a:prstGeom prst="rect">
          <a:avLst/>
        </a:prstGeom>
      </xdr:spPr>
    </xdr:pic>
    <xdr:clientData/>
  </xdr:twoCellAnchor>
  <xdr:twoCellAnchor editAs="oneCell">
    <xdr:from>
      <xdr:col>1</xdr:col>
      <xdr:colOff>273363</xdr:colOff>
      <xdr:row>28</xdr:row>
      <xdr:rowOff>48923</xdr:rowOff>
    </xdr:from>
    <xdr:to>
      <xdr:col>1</xdr:col>
      <xdr:colOff>1187763</xdr:colOff>
      <xdr:row>28</xdr:row>
      <xdr:rowOff>960725</xdr:rowOff>
    </xdr:to>
    <xdr:pic>
      <xdr:nvPicPr>
        <xdr:cNvPr id="23" name="Photo d’enfant 1" descr="Pour modifier cette photo, cliquez avec le bouton droit dessus, puis cliquez sur Modifier l’image."/>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63926" y="7895142"/>
          <a:ext cx="914400" cy="911802"/>
        </a:xfrm>
        <a:prstGeom prst="rect">
          <a:avLst/>
        </a:prstGeom>
        <a:noFill/>
        <a:ln>
          <a:noFill/>
        </a:ln>
      </xdr:spPr>
    </xdr:pic>
    <xdr:clientData/>
  </xdr:twoCellAnchor>
  <xdr:twoCellAnchor>
    <xdr:from>
      <xdr:col>5</xdr:col>
      <xdr:colOff>8136</xdr:colOff>
      <xdr:row>5</xdr:row>
      <xdr:rowOff>106783</xdr:rowOff>
    </xdr:from>
    <xdr:to>
      <xdr:col>7</xdr:col>
      <xdr:colOff>1484475</xdr:colOff>
      <xdr:row>8</xdr:row>
      <xdr:rowOff>53134</xdr:rowOff>
    </xdr:to>
    <xdr:grpSp>
      <xdr:nvGrpSpPr>
        <xdr:cNvPr id="9" name="Groupe 8" descr="&quot;&quot;">
          <a:hlinkClick xmlns:r="http://schemas.openxmlformats.org/officeDocument/2006/relationships" r:id="rId7" tooltip="Cliquez pour afficher les parents de la mère."/>
        </xdr:cNvPr>
        <xdr:cNvGrpSpPr/>
      </xdr:nvGrpSpPr>
      <xdr:grpSpPr>
        <a:xfrm>
          <a:off x="6294636" y="2234033"/>
          <a:ext cx="4450256" cy="549601"/>
          <a:chOff x="6294636" y="2234033"/>
          <a:chExt cx="4450256" cy="549601"/>
        </a:xfrm>
      </xdr:grpSpPr>
      <xdr:sp macro="" textlink="GrandPèreMaternel">
        <xdr:nvSpPr>
          <xdr:cNvPr id="34" name="Grand-père" descr="&quot;&quot;"/>
          <xdr:cNvSpPr/>
        </xdr:nvSpPr>
        <xdr:spPr>
          <a:xfrm>
            <a:off x="6294636" y="2234033"/>
            <a:ext cx="2191113"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C428C36-F562-4E66-95DB-875BBBD3FDA9}" type="TxLink">
              <a:rPr lang="en-US" sz="1400" b="0" i="0" u="none" strike="noStrike">
                <a:solidFill>
                  <a:srgbClr val="FFFFFF"/>
                </a:solidFill>
                <a:latin typeface="+mj-lt"/>
                <a:ea typeface="+mn-ea"/>
                <a:cs typeface="+mn-cs"/>
              </a:rPr>
              <a:pPr marL="0" marR="0" indent="0" algn="ctr">
                <a:spcBef>
                  <a:spcPts val="0"/>
                </a:spcBef>
                <a:spcAft>
                  <a:spcPts val="0"/>
                </a:spcAft>
              </a:pPr>
              <a:t>Thomas Gasc Renaudot</a:t>
            </a:fld>
            <a:endParaRPr lang="en-US" sz="1400" b="0">
              <a:solidFill>
                <a:schemeClr val="bg1"/>
              </a:solidFill>
              <a:latin typeface="+mj-lt"/>
              <a:ea typeface="+mn-ea"/>
              <a:cs typeface="+mn-cs"/>
            </a:endParaRPr>
          </a:p>
        </xdr:txBody>
      </xdr:sp>
      <xdr:sp macro="" textlink="GrandMèreMaternelle">
        <xdr:nvSpPr>
          <xdr:cNvPr id="35" name="Grand-mère" descr="&quot;&quot;"/>
          <xdr:cNvSpPr/>
        </xdr:nvSpPr>
        <xdr:spPr>
          <a:xfrm>
            <a:off x="8552846" y="2234033"/>
            <a:ext cx="2192046"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15997B3F-3503-4BE9-A253-00CE046A089B}" type="TxLink">
              <a:rPr lang="en-US" sz="1400" b="0" i="0" u="none" strike="noStrike">
                <a:solidFill>
                  <a:srgbClr val="FFFFFF"/>
                </a:solidFill>
                <a:latin typeface="+mj-lt"/>
                <a:ea typeface="+mn-ea"/>
                <a:cs typeface="+mn-cs"/>
              </a:rPr>
              <a:pPr marL="0" marR="0" indent="0" algn="ctr">
                <a:spcBef>
                  <a:spcPts val="0"/>
                </a:spcBef>
                <a:spcAft>
                  <a:spcPts val="0"/>
                </a:spcAft>
              </a:pPr>
              <a:t>Charlotte Louis</a:t>
            </a:fld>
            <a:endParaRPr lang="en-US" sz="1400" b="0">
              <a:solidFill>
                <a:schemeClr val="bg1"/>
              </a:solidFill>
              <a:latin typeface="+mj-lt"/>
              <a:ea typeface="+mn-ea"/>
              <a:cs typeface="+mn-cs"/>
            </a:endParaRPr>
          </a:p>
        </xdr:txBody>
      </xdr:sp>
    </xdr:grpSp>
    <xdr:clientData/>
  </xdr:twoCellAnchor>
  <xdr:twoCellAnchor>
    <xdr:from>
      <xdr:col>5</xdr:col>
      <xdr:colOff>608</xdr:colOff>
      <xdr:row>8</xdr:row>
      <xdr:rowOff>106683</xdr:rowOff>
    </xdr:from>
    <xdr:to>
      <xdr:col>8</xdr:col>
      <xdr:colOff>3563</xdr:colOff>
      <xdr:row>8</xdr:row>
      <xdr:rowOff>190377</xdr:rowOff>
    </xdr:to>
    <xdr:grpSp>
      <xdr:nvGrpSpPr>
        <xdr:cNvPr id="24" name="Groupe 23" descr="&quot;&quot;"/>
        <xdr:cNvGrpSpPr/>
      </xdr:nvGrpSpPr>
      <xdr:grpSpPr>
        <a:xfrm>
          <a:off x="6287108" y="2837183"/>
          <a:ext cx="4469122" cy="83694"/>
          <a:chOff x="711590" y="2824479"/>
          <a:chExt cx="4469720" cy="223406"/>
        </a:xfrm>
      </xdr:grpSpPr>
      <xdr:cxnSp macro="">
        <xdr:nvCxnSpPr>
          <xdr:cNvPr id="25"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106785</xdr:rowOff>
    </xdr:from>
    <xdr:to>
      <xdr:col>3</xdr:col>
      <xdr:colOff>1494123</xdr:colOff>
      <xdr:row>8</xdr:row>
      <xdr:rowOff>53136</xdr:rowOff>
    </xdr:to>
    <xdr:grpSp>
      <xdr:nvGrpSpPr>
        <xdr:cNvPr id="7" name="Groupe 6" descr="&quot;&quot;">
          <a:hlinkClick xmlns:r="http://schemas.openxmlformats.org/officeDocument/2006/relationships" r:id="rId8" tooltip="Cliquez pour afficher les parents du père."/>
        </xdr:cNvPr>
        <xdr:cNvGrpSpPr/>
      </xdr:nvGrpSpPr>
      <xdr:grpSpPr>
        <a:xfrm>
          <a:off x="715611" y="2234035"/>
          <a:ext cx="4450929" cy="549601"/>
          <a:chOff x="715611" y="2234035"/>
          <a:chExt cx="4450929" cy="549601"/>
        </a:xfrm>
      </xdr:grpSpPr>
      <xdr:sp macro="" textlink="GrandPèrePaternel">
        <xdr:nvSpPr>
          <xdr:cNvPr id="29" name="Grand-père" descr="&quot;&quot;"/>
          <xdr:cNvSpPr/>
        </xdr:nvSpPr>
        <xdr:spPr>
          <a:xfrm>
            <a:off x="715611" y="2234035"/>
            <a:ext cx="2191445"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381CB87-2DB0-4216-8CCA-A13D78A28814}" type="TxLink">
              <a:rPr lang="en-US" sz="1400" b="0" i="0" u="none" strike="noStrike">
                <a:solidFill>
                  <a:srgbClr val="FFFFFF"/>
                </a:solidFill>
                <a:latin typeface="Cambria"/>
                <a:ea typeface="+mn-ea"/>
                <a:cs typeface="+mn-cs"/>
              </a:rPr>
              <a:pPr marL="0" marR="0" indent="0" algn="ctr">
                <a:spcBef>
                  <a:spcPts val="0"/>
                </a:spcBef>
                <a:spcAft>
                  <a:spcPts val="0"/>
                </a:spcAft>
              </a:pPr>
              <a:t>Jean-François Azema</a:t>
            </a:fld>
            <a:endParaRPr lang="en-US" sz="1400" b="0">
              <a:solidFill>
                <a:schemeClr val="bg1"/>
              </a:solidFill>
              <a:latin typeface="+mj-lt"/>
              <a:ea typeface="+mn-ea"/>
              <a:cs typeface="+mn-cs"/>
            </a:endParaRPr>
          </a:p>
        </xdr:txBody>
      </xdr:sp>
      <xdr:sp macro="" textlink="GrandMèrePaternelle">
        <xdr:nvSpPr>
          <xdr:cNvPr id="30" name="Grand-mère" descr="&quot;&quot;"/>
          <xdr:cNvSpPr/>
        </xdr:nvSpPr>
        <xdr:spPr>
          <a:xfrm>
            <a:off x="2974164" y="2234035"/>
            <a:ext cx="2192376" cy="549601"/>
          </a:xfrm>
          <a:prstGeom prst="rect">
            <a:avLst/>
          </a:prstGeom>
          <a:solidFill>
            <a:schemeClr val="accent2"/>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B25C8C2-21E5-4015-90E4-AA218C283869}" type="TxLink">
              <a:rPr lang="en-US" sz="1400" b="0" i="0" u="none" strike="noStrike">
                <a:solidFill>
                  <a:srgbClr val="FFFFFF"/>
                </a:solidFill>
                <a:latin typeface="Cambria"/>
                <a:ea typeface="+mn-ea"/>
                <a:cs typeface="+mn-cs"/>
              </a:rPr>
              <a:pPr marL="0" marR="0" indent="0" algn="ctr">
                <a:spcBef>
                  <a:spcPts val="0"/>
                </a:spcBef>
                <a:spcAft>
                  <a:spcPts val="0"/>
                </a:spcAft>
              </a:pPr>
              <a:t>Laure Goudiard du Mesnil</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106685</xdr:rowOff>
    </xdr:from>
    <xdr:to>
      <xdr:col>4</xdr:col>
      <xdr:colOff>3561</xdr:colOff>
      <xdr:row>8</xdr:row>
      <xdr:rowOff>190379</xdr:rowOff>
    </xdr:to>
    <xdr:grpSp>
      <xdr:nvGrpSpPr>
        <xdr:cNvPr id="31" name="Groupe 30" descr="&quot;&quot;"/>
        <xdr:cNvGrpSpPr/>
      </xdr:nvGrpSpPr>
      <xdr:grpSpPr>
        <a:xfrm>
          <a:off x="708082" y="2837185"/>
          <a:ext cx="4470729" cy="83694"/>
          <a:chOff x="711590" y="2824479"/>
          <a:chExt cx="4469720" cy="223406"/>
        </a:xfrm>
      </xdr:grpSpPr>
      <xdr:cxnSp macro="">
        <xdr:nvCxnSpPr>
          <xdr:cNvPr id="32"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650113</xdr:colOff>
      <xdr:row>0</xdr:row>
      <xdr:rowOff>158750</xdr:rowOff>
    </xdr:from>
    <xdr:to>
      <xdr:col>8</xdr:col>
      <xdr:colOff>232832</xdr:colOff>
      <xdr:row>1</xdr:row>
      <xdr:rowOff>389534</xdr:rowOff>
    </xdr:to>
    <xdr:sp macro="" textlink="">
      <xdr:nvSpPr>
        <xdr:cNvPr id="40" name="Précédent" descr="Cliquez pour retourner à l’arbre">
          <a:hlinkClick xmlns:r="http://schemas.openxmlformats.org/officeDocument/2006/relationships" r:id="rId9" tooltip="Cliquez pour retourner à l’arbre"/>
        </xdr:cNvPr>
        <xdr:cNvSpPr/>
      </xdr:nvSpPr>
      <xdr:spPr>
        <a:xfrm>
          <a:off x="9910530" y="158750"/>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267147</xdr:colOff>
      <xdr:row>30</xdr:row>
      <xdr:rowOff>48958</xdr:rowOff>
    </xdr:from>
    <xdr:to>
      <xdr:col>1</xdr:col>
      <xdr:colOff>1181547</xdr:colOff>
      <xdr:row>30</xdr:row>
      <xdr:rowOff>963358</xdr:rowOff>
    </xdr:to>
    <xdr:pic>
      <xdr:nvPicPr>
        <xdr:cNvPr id="4"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710" y="8883396"/>
          <a:ext cx="914400" cy="914400"/>
        </a:xfrm>
        <a:prstGeom prst="rect">
          <a:avLst/>
        </a:prstGeom>
      </xdr:spPr>
    </xdr:pic>
    <xdr:clientData/>
  </xdr:twoCellAnchor>
  <xdr:twoCellAnchor editAs="oneCell">
    <xdr:from>
      <xdr:col>1</xdr:col>
      <xdr:colOff>267147</xdr:colOff>
      <xdr:row>32</xdr:row>
      <xdr:rowOff>57881</xdr:rowOff>
    </xdr:from>
    <xdr:to>
      <xdr:col>1</xdr:col>
      <xdr:colOff>1181547</xdr:colOff>
      <xdr:row>32</xdr:row>
      <xdr:rowOff>972281</xdr:rowOff>
    </xdr:to>
    <xdr:pic>
      <xdr:nvPicPr>
        <xdr:cNvPr id="5" name="Espace réservé à une photo 3"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710" y="10892569"/>
          <a:ext cx="914400" cy="914400"/>
        </a:xfrm>
        <a:prstGeom prst="rect">
          <a:avLst/>
        </a:prstGeom>
      </xdr:spPr>
    </xdr:pic>
    <xdr:clientData/>
  </xdr:twoCellAnchor>
  <xdr:twoCellAnchor editAs="oneCell">
    <xdr:from>
      <xdr:col>1</xdr:col>
      <xdr:colOff>142876</xdr:colOff>
      <xdr:row>10</xdr:row>
      <xdr:rowOff>123161</xdr:rowOff>
    </xdr:from>
    <xdr:to>
      <xdr:col>1</xdr:col>
      <xdr:colOff>1240156</xdr:colOff>
      <xdr:row>14</xdr:row>
      <xdr:rowOff>208410</xdr:rowOff>
    </xdr:to>
    <xdr:pic>
      <xdr:nvPicPr>
        <xdr:cNvPr id="84" name="Photo du p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439" y="3992692"/>
          <a:ext cx="1097280" cy="1097280"/>
        </a:xfrm>
        <a:prstGeom prst="rect">
          <a:avLst/>
        </a:prstGeom>
      </xdr:spPr>
    </xdr:pic>
    <xdr:clientData/>
  </xdr:twoCellAnchor>
  <xdr:twoCellAnchor editAs="oneCell">
    <xdr:from>
      <xdr:col>5</xdr:col>
      <xdr:colOff>154780</xdr:colOff>
      <xdr:row>10</xdr:row>
      <xdr:rowOff>123161</xdr:rowOff>
    </xdr:from>
    <xdr:to>
      <xdr:col>5</xdr:col>
      <xdr:colOff>1252060</xdr:colOff>
      <xdr:row>14</xdr:row>
      <xdr:rowOff>208410</xdr:rowOff>
    </xdr:to>
    <xdr:pic>
      <xdr:nvPicPr>
        <xdr:cNvPr id="87" name="Photo de la mère" descr="Pour modifier cette photo, cliquez avec le bouton droit dessus, puis cliquez sur Modifier l’imag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53186" y="3992692"/>
          <a:ext cx="1097280" cy="1097280"/>
        </a:xfrm>
        <a:prstGeom prst="rect">
          <a:avLst/>
        </a:prstGeom>
      </xdr:spPr>
    </xdr:pic>
    <xdr:clientData/>
  </xdr:twoCellAnchor>
  <xdr:twoCellAnchor editAs="oneCell">
    <xdr:from>
      <xdr:col>1</xdr:col>
      <xdr:colOff>268421</xdr:colOff>
      <xdr:row>31</xdr:row>
      <xdr:rowOff>47624</xdr:rowOff>
    </xdr:from>
    <xdr:to>
      <xdr:col>1</xdr:col>
      <xdr:colOff>1180273</xdr:colOff>
      <xdr:row>31</xdr:row>
      <xdr:rowOff>962024</xdr:rowOff>
    </xdr:to>
    <xdr:pic>
      <xdr:nvPicPr>
        <xdr:cNvPr id="88" name="Photo d’enfant 2" descr="Pour modifier cette photo, cliquez avec le bouton droit dessus, puis cliquez sur Modifier l’image."/>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72754" y="10080624"/>
          <a:ext cx="911852" cy="914400"/>
        </a:xfrm>
        <a:prstGeom prst="rect">
          <a:avLst/>
        </a:prstGeom>
      </xdr:spPr>
    </xdr:pic>
    <xdr:clientData/>
  </xdr:twoCellAnchor>
  <xdr:twoCellAnchor editAs="oneCell">
    <xdr:from>
      <xdr:col>1</xdr:col>
      <xdr:colOff>267147</xdr:colOff>
      <xdr:row>29</xdr:row>
      <xdr:rowOff>47625</xdr:rowOff>
    </xdr:from>
    <xdr:to>
      <xdr:col>1</xdr:col>
      <xdr:colOff>1181547</xdr:colOff>
      <xdr:row>29</xdr:row>
      <xdr:rowOff>962025</xdr:rowOff>
    </xdr:to>
    <xdr:pic>
      <xdr:nvPicPr>
        <xdr:cNvPr id="89" name="Photo d’enfant 1" descr="Pour modifier cette photo, cliquez avec le bouton droit dessus, puis cliquez sur Modifier l’image."/>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1480" y="8069792"/>
          <a:ext cx="914400" cy="914400"/>
        </a:xfrm>
        <a:prstGeom prst="rect">
          <a:avLst/>
        </a:prstGeom>
      </xdr:spPr>
    </xdr:pic>
    <xdr:clientData/>
  </xdr:twoCellAnchor>
  <xdr:twoCellAnchor>
    <xdr:from>
      <xdr:col>5</xdr:col>
      <xdr:colOff>8136</xdr:colOff>
      <xdr:row>5</xdr:row>
      <xdr:rowOff>108106</xdr:rowOff>
    </xdr:from>
    <xdr:to>
      <xdr:col>7</xdr:col>
      <xdr:colOff>1484475</xdr:colOff>
      <xdr:row>8</xdr:row>
      <xdr:rowOff>54457</xdr:rowOff>
    </xdr:to>
    <xdr:grpSp>
      <xdr:nvGrpSpPr>
        <xdr:cNvPr id="3" name="Groupe 2" descr="&quot;&quot;">
          <a:hlinkClick xmlns:r="http://schemas.openxmlformats.org/officeDocument/2006/relationships" r:id="rId6" tooltip="Cliquez pour afficher les parents de la mère."/>
        </xdr:cNvPr>
        <xdr:cNvGrpSpPr/>
      </xdr:nvGrpSpPr>
      <xdr:grpSpPr>
        <a:xfrm>
          <a:off x="6474553" y="2245939"/>
          <a:ext cx="4450255" cy="549601"/>
          <a:chOff x="6294636" y="2245939"/>
          <a:chExt cx="4450256" cy="549601"/>
        </a:xfrm>
      </xdr:grpSpPr>
      <xdr:sp macro="" textlink="ArrièreGrandPèrePaternel2">
        <xdr:nvSpPr>
          <xdr:cNvPr id="72" name="Grand-père" descr="&quot;&quot;"/>
          <xdr:cNvSpPr/>
        </xdr:nvSpPr>
        <xdr:spPr>
          <a:xfrm>
            <a:off x="6294636" y="2245939"/>
            <a:ext cx="2191113"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650C4FF-C6EF-4E99-BFFD-994595AA48D4}" type="TxLink">
              <a:rPr lang="en-US" sz="1400" b="0" i="0" u="none" strike="noStrike">
                <a:solidFill>
                  <a:srgbClr val="FFFFFF"/>
                </a:solidFill>
                <a:latin typeface="Cambria"/>
                <a:ea typeface="+mn-ea"/>
                <a:cs typeface="+mn-cs"/>
              </a:rPr>
              <a:pPr marL="0" marR="0" indent="0" algn="ctr">
                <a:spcBef>
                  <a:spcPts val="0"/>
                </a:spcBef>
                <a:spcAft>
                  <a:spcPts val="0"/>
                </a:spcAft>
              </a:pPr>
              <a:t>George Goudiard du Mesnil </a:t>
            </a:fld>
            <a:endParaRPr lang="en-US" sz="1200" b="0">
              <a:solidFill>
                <a:schemeClr val="bg1"/>
              </a:solidFill>
              <a:latin typeface="+mj-lt"/>
              <a:ea typeface="+mn-ea"/>
              <a:cs typeface="+mn-cs"/>
            </a:endParaRPr>
          </a:p>
        </xdr:txBody>
      </xdr:sp>
      <xdr:sp macro="" textlink="ArrièreGrandMèrePaternelle2">
        <xdr:nvSpPr>
          <xdr:cNvPr id="73" name="Grand-mère" descr="&quot;&quot;"/>
          <xdr:cNvSpPr/>
        </xdr:nvSpPr>
        <xdr:spPr>
          <a:xfrm>
            <a:off x="8552846" y="2245939"/>
            <a:ext cx="2192046"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452ECC3-E047-403D-8923-253F560E54BD}" type="TxLink">
              <a:rPr lang="en-US" sz="1400" b="0" i="0" u="none" strike="noStrike">
                <a:solidFill>
                  <a:srgbClr val="FFFFFF"/>
                </a:solidFill>
                <a:latin typeface="Cambria"/>
                <a:ea typeface="+mn-ea"/>
                <a:cs typeface="+mn-cs"/>
              </a:rPr>
              <a:pPr marL="0" marR="0" indent="0" algn="ctr">
                <a:spcBef>
                  <a:spcPts val="0"/>
                </a:spcBef>
                <a:spcAft>
                  <a:spcPts val="0"/>
                </a:spcAft>
              </a:pPr>
              <a:t>Henriette De Lapalisse</a:t>
            </a:fld>
            <a:endParaRPr lang="en-US" sz="1100" b="0">
              <a:solidFill>
                <a:schemeClr val="bg1"/>
              </a:solidFill>
              <a:latin typeface="+mj-lt"/>
              <a:ea typeface="+mn-ea"/>
              <a:cs typeface="+mn-cs"/>
            </a:endParaRPr>
          </a:p>
        </xdr:txBody>
      </xdr:sp>
    </xdr:grpSp>
    <xdr:clientData/>
  </xdr:twoCellAnchor>
  <xdr:twoCellAnchor>
    <xdr:from>
      <xdr:col>5</xdr:col>
      <xdr:colOff>608</xdr:colOff>
      <xdr:row>8</xdr:row>
      <xdr:rowOff>108006</xdr:rowOff>
    </xdr:from>
    <xdr:to>
      <xdr:col>8</xdr:col>
      <xdr:colOff>3563</xdr:colOff>
      <xdr:row>9</xdr:row>
      <xdr:rowOff>1200</xdr:rowOff>
    </xdr:to>
    <xdr:grpSp>
      <xdr:nvGrpSpPr>
        <xdr:cNvPr id="74" name="Groupe 73" descr="&quot;&quot;"/>
        <xdr:cNvGrpSpPr/>
      </xdr:nvGrpSpPr>
      <xdr:grpSpPr>
        <a:xfrm>
          <a:off x="6467025" y="2849089"/>
          <a:ext cx="4469121" cy="83694"/>
          <a:chOff x="711590" y="2824479"/>
          <a:chExt cx="4469720" cy="223406"/>
        </a:xfrm>
      </xdr:grpSpPr>
      <xdr:cxnSp macro="">
        <xdr:nvCxnSpPr>
          <xdr:cNvPr id="76"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 name="Groupe 1" descr="&quot;&quot;">
          <a:hlinkClick xmlns:r="http://schemas.openxmlformats.org/officeDocument/2006/relationships" r:id="rId7" tooltip="Cliquez pour afficher les parents du père."/>
        </xdr:cNvPr>
        <xdr:cNvGrpSpPr/>
      </xdr:nvGrpSpPr>
      <xdr:grpSpPr>
        <a:xfrm>
          <a:off x="715611" y="2245941"/>
          <a:ext cx="4450929" cy="549601"/>
          <a:chOff x="715611" y="2245941"/>
          <a:chExt cx="4450929" cy="549601"/>
        </a:xfrm>
      </xdr:grpSpPr>
      <xdr:sp macro="" textlink="ArrièreGrandPèrePaternel1">
        <xdr:nvSpPr>
          <xdr:cNvPr id="79" name="Grand-père" descr="&quot;&quot;"/>
          <xdr:cNvSpPr/>
        </xdr:nvSpPr>
        <xdr:spPr>
          <a:xfrm>
            <a:off x="715611" y="2245941"/>
            <a:ext cx="2191445"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7F828ED-A7EA-4788-8F02-E0B22B084D48}" type="TxLink">
              <a:rPr lang="en-US" sz="1400" b="0" i="0" u="none" strike="noStrike">
                <a:solidFill>
                  <a:srgbClr val="FFFFFF"/>
                </a:solidFill>
                <a:latin typeface="Cambria"/>
                <a:ea typeface="+mn-ea"/>
                <a:cs typeface="+mn-cs"/>
              </a:rPr>
              <a:pPr marL="0" marR="0" indent="0" algn="ctr">
                <a:spcBef>
                  <a:spcPts val="0"/>
                </a:spcBef>
                <a:spcAft>
                  <a:spcPts val="0"/>
                </a:spcAft>
              </a:pPr>
              <a:t>Augustin Azema   </a:t>
            </a:fld>
            <a:endParaRPr lang="en-US" sz="1400" b="0">
              <a:solidFill>
                <a:schemeClr val="bg1"/>
              </a:solidFill>
              <a:latin typeface="+mj-lt"/>
              <a:ea typeface="+mn-ea"/>
              <a:cs typeface="+mn-cs"/>
            </a:endParaRPr>
          </a:p>
        </xdr:txBody>
      </xdr:sp>
      <xdr:sp macro="" textlink="ArrièreGrandMèrePaternelle1">
        <xdr:nvSpPr>
          <xdr:cNvPr id="80" name="Grand-mère" descr="&quot;&quot;"/>
          <xdr:cNvSpPr/>
        </xdr:nvSpPr>
        <xdr:spPr>
          <a:xfrm>
            <a:off x="2974164" y="2245941"/>
            <a:ext cx="2192376"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5C5ECBC4-8E5F-421E-A429-EC857D0ED20C}" type="TxLink">
              <a:rPr lang="en-US" sz="1400" b="0" i="0" u="none" strike="noStrike">
                <a:solidFill>
                  <a:srgbClr val="FFFFFF"/>
                </a:solidFill>
                <a:latin typeface="Cambria"/>
                <a:ea typeface="+mn-ea"/>
                <a:cs typeface="+mn-cs"/>
              </a:rPr>
              <a:pPr marL="0" marR="0" indent="0" algn="ctr">
                <a:spcBef>
                  <a:spcPts val="0"/>
                </a:spcBef>
                <a:spcAft>
                  <a:spcPts val="0"/>
                </a:spcAft>
              </a:pPr>
              <a:t>Célestine Bouisset</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81" name="Groupe 80" descr="&quot;&quot;"/>
        <xdr:cNvGrpSpPr/>
      </xdr:nvGrpSpPr>
      <xdr:grpSpPr>
        <a:xfrm>
          <a:off x="708082" y="2849091"/>
          <a:ext cx="4470729" cy="83694"/>
          <a:chOff x="711590" y="2824479"/>
          <a:chExt cx="4469720" cy="223406"/>
        </a:xfrm>
      </xdr:grpSpPr>
      <xdr:cxnSp macro="">
        <xdr:nvCxnSpPr>
          <xdr:cNvPr id="83"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381000</xdr:colOff>
      <xdr:row>0</xdr:row>
      <xdr:rowOff>232833</xdr:rowOff>
    </xdr:from>
    <xdr:to>
      <xdr:col>7</xdr:col>
      <xdr:colOff>1455969</xdr:colOff>
      <xdr:row>1</xdr:row>
      <xdr:rowOff>453034</xdr:rowOff>
    </xdr:to>
    <xdr:sp macro="" textlink="">
      <xdr:nvSpPr>
        <xdr:cNvPr id="21" name="Précédent" descr="Cliquez pour retourner à l’arbre">
          <a:hlinkClick xmlns:r="http://schemas.openxmlformats.org/officeDocument/2006/relationships" r:id="rId8" tooltip="Cliquez pour retourner à l’arbre"/>
        </xdr:cNvPr>
        <xdr:cNvSpPr/>
      </xdr:nvSpPr>
      <xdr:spPr>
        <a:xfrm>
          <a:off x="9641417" y="232833"/>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381000</xdr:colOff>
      <xdr:row>0</xdr:row>
      <xdr:rowOff>232835</xdr:rowOff>
    </xdr:from>
    <xdr:to>
      <xdr:col>7</xdr:col>
      <xdr:colOff>1455969</xdr:colOff>
      <xdr:row>1</xdr:row>
      <xdr:rowOff>453036</xdr:rowOff>
    </xdr:to>
    <xdr:sp macro="" textlink="">
      <xdr:nvSpPr>
        <xdr:cNvPr id="20" name="Précédent" descr="Cliquez pour retourner à l’arbre">
          <a:hlinkClick xmlns:r="http://schemas.openxmlformats.org/officeDocument/2006/relationships" r:id="rId1" tooltip="Cliquez pour retourner à l’arbre"/>
        </xdr:cNvPr>
        <xdr:cNvSpPr/>
      </xdr:nvSpPr>
      <xdr:spPr>
        <a:xfrm>
          <a:off x="9757833" y="232835"/>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twoCellAnchor editAs="oneCell">
    <xdr:from>
      <xdr:col>1</xdr:col>
      <xdr:colOff>265030</xdr:colOff>
      <xdr:row>30</xdr:row>
      <xdr:rowOff>52928</xdr:rowOff>
    </xdr:from>
    <xdr:to>
      <xdr:col>1</xdr:col>
      <xdr:colOff>1179430</xdr:colOff>
      <xdr:row>30</xdr:row>
      <xdr:rowOff>967328</xdr:rowOff>
    </xdr:to>
    <xdr:pic>
      <xdr:nvPicPr>
        <xdr:cNvPr id="4"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5593" y="8720678"/>
          <a:ext cx="914400" cy="914400"/>
        </a:xfrm>
        <a:prstGeom prst="rect">
          <a:avLst/>
        </a:prstGeom>
      </xdr:spPr>
    </xdr:pic>
    <xdr:clientData/>
  </xdr:twoCellAnchor>
  <xdr:twoCellAnchor editAs="oneCell">
    <xdr:from>
      <xdr:col>1</xdr:col>
      <xdr:colOff>266534</xdr:colOff>
      <xdr:row>29</xdr:row>
      <xdr:rowOff>49212</xdr:rowOff>
    </xdr:from>
    <xdr:to>
      <xdr:col>1</xdr:col>
      <xdr:colOff>1177926</xdr:colOff>
      <xdr:row>29</xdr:row>
      <xdr:rowOff>963612</xdr:rowOff>
    </xdr:to>
    <xdr:pic>
      <xdr:nvPicPr>
        <xdr:cNvPr id="85" name="Photo d’enfant 1" descr="Pour modifier cette photo, cliquez avec le bouton droit dessus, puis cliquez sur Modifier l’imag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0867" y="8071379"/>
          <a:ext cx="911392" cy="914400"/>
        </a:xfrm>
        <a:prstGeom prst="rect">
          <a:avLst/>
        </a:prstGeom>
        <a:ln>
          <a:solidFill>
            <a:schemeClr val="bg1">
              <a:lumMod val="85000"/>
            </a:schemeClr>
          </a:solidFill>
        </a:ln>
      </xdr:spPr>
    </xdr:pic>
    <xdr:clientData/>
  </xdr:twoCellAnchor>
  <xdr:twoCellAnchor editAs="oneCell">
    <xdr:from>
      <xdr:col>5</xdr:col>
      <xdr:colOff>142875</xdr:colOff>
      <xdr:row>10</xdr:row>
      <xdr:rowOff>107158</xdr:rowOff>
    </xdr:from>
    <xdr:to>
      <xdr:col>5</xdr:col>
      <xdr:colOff>1240155</xdr:colOff>
      <xdr:row>14</xdr:row>
      <xdr:rowOff>192406</xdr:rowOff>
    </xdr:to>
    <xdr:pic>
      <xdr:nvPicPr>
        <xdr:cNvPr id="86" name="Photo de la mère" descr="Pour modifier cette photo, cliquez avec le bouton droit dessus, puis cliquez sur Modifier l’image. "/>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41281" y="3976689"/>
          <a:ext cx="1097280" cy="1097280"/>
        </a:xfrm>
        <a:prstGeom prst="rect">
          <a:avLst/>
        </a:prstGeom>
      </xdr:spPr>
    </xdr:pic>
    <xdr:clientData/>
  </xdr:twoCellAnchor>
  <xdr:twoCellAnchor editAs="oneCell">
    <xdr:from>
      <xdr:col>1</xdr:col>
      <xdr:colOff>159554</xdr:colOff>
      <xdr:row>10</xdr:row>
      <xdr:rowOff>107158</xdr:rowOff>
    </xdr:from>
    <xdr:to>
      <xdr:col>1</xdr:col>
      <xdr:colOff>1256834</xdr:colOff>
      <xdr:row>14</xdr:row>
      <xdr:rowOff>192406</xdr:rowOff>
    </xdr:to>
    <xdr:pic>
      <xdr:nvPicPr>
        <xdr:cNvPr id="87" name="Photo du père" descr="Pour modifier cette photo, cliquez avec le bouton droit dessus, puis cliquez sur Modifier l’image."/>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50117" y="3976689"/>
          <a:ext cx="1097280" cy="1097280"/>
        </a:xfrm>
        <a:prstGeom prst="rect">
          <a:avLst/>
        </a:prstGeom>
      </xdr:spPr>
    </xdr:pic>
    <xdr:clientData/>
  </xdr:twoCellAnchor>
  <xdr:twoCellAnchor editAs="oneCell">
    <xdr:from>
      <xdr:col>1</xdr:col>
      <xdr:colOff>265030</xdr:colOff>
      <xdr:row>31</xdr:row>
      <xdr:rowOff>81504</xdr:rowOff>
    </xdr:from>
    <xdr:to>
      <xdr:col>1</xdr:col>
      <xdr:colOff>1179430</xdr:colOff>
      <xdr:row>31</xdr:row>
      <xdr:rowOff>950373</xdr:rowOff>
    </xdr:to>
    <xdr:pic>
      <xdr:nvPicPr>
        <xdr:cNvPr id="89" name="Photo d’enfant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63530" y="9754671"/>
          <a:ext cx="914400" cy="868869"/>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3" name="Groupe 2" descr="&quot;&quot;">
          <a:hlinkClick xmlns:r="http://schemas.openxmlformats.org/officeDocument/2006/relationships" r:id="rId7" tooltip="Cliquez pour afficher les parents de la mère."/>
        </xdr:cNvPr>
        <xdr:cNvGrpSpPr/>
      </xdr:nvGrpSpPr>
      <xdr:grpSpPr>
        <a:xfrm>
          <a:off x="6421636" y="2245939"/>
          <a:ext cx="4450255" cy="549601"/>
          <a:chOff x="6305219" y="2253738"/>
          <a:chExt cx="4455826" cy="547930"/>
        </a:xfrm>
      </xdr:grpSpPr>
      <xdr:sp macro="" textlink="ArrièreGrandPèreMaternel2">
        <xdr:nvSpPr>
          <xdr:cNvPr id="23" name="Grand-père" descr="&quot;&quot;"/>
          <xdr:cNvSpPr/>
        </xdr:nvSpPr>
        <xdr:spPr>
          <a:xfrm>
            <a:off x="6305219" y="2253738"/>
            <a:ext cx="2193341"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C8D9D5E-0682-4823-BB1F-8503795C8761}" type="TxLink">
              <a:rPr lang="en-US" sz="1400" b="0" i="0" u="none" strike="noStrike">
                <a:solidFill>
                  <a:srgbClr val="FFFFFF"/>
                </a:solidFill>
                <a:latin typeface="Cambria"/>
                <a:ea typeface="+mn-ea"/>
                <a:cs typeface="+mn-cs"/>
              </a:rPr>
              <a:pPr marL="0" marR="0" indent="0" algn="ctr">
                <a:spcBef>
                  <a:spcPts val="0"/>
                </a:spcBef>
                <a:spcAft>
                  <a:spcPts val="0"/>
                </a:spcAft>
              </a:pPr>
              <a:t>Arrière-grand-père maternel 2  </a:t>
            </a:fld>
            <a:endParaRPr lang="en-US" sz="1100" b="0">
              <a:solidFill>
                <a:schemeClr val="bg1"/>
              </a:solidFill>
              <a:latin typeface="+mj-lt"/>
              <a:ea typeface="+mn-ea"/>
              <a:cs typeface="+mn-cs"/>
            </a:endParaRPr>
          </a:p>
        </xdr:txBody>
      </xdr:sp>
      <xdr:sp macro="" textlink="ArrièreGrandMèreMaternelle_2">
        <xdr:nvSpPr>
          <xdr:cNvPr id="24" name="Grand-mère" descr="&quot;&quot;"/>
          <xdr:cNvSpPr/>
        </xdr:nvSpPr>
        <xdr:spPr>
          <a:xfrm>
            <a:off x="8565657" y="2253738"/>
            <a:ext cx="2195388"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ADCF030-1359-40A4-A933-F7680E1DB73D}" type="TxLink">
              <a:rPr lang="en-US" sz="1400" b="0" i="0" u="none" strike="noStrike">
                <a:solidFill>
                  <a:srgbClr val="FFFFFF"/>
                </a:solidFill>
                <a:latin typeface="Cambria"/>
                <a:ea typeface="+mn-ea"/>
                <a:cs typeface="+mn-cs"/>
              </a:rPr>
              <a:pPr marL="0" marR="0" indent="0" algn="ctr">
                <a:spcBef>
                  <a:spcPts val="0"/>
                </a:spcBef>
                <a:spcAft>
                  <a:spcPts val="0"/>
                </a:spcAft>
              </a:pPr>
              <a:t>Arrière-grand-mère maternelle 2 </a:t>
            </a:fld>
            <a:endParaRPr lang="en-US" sz="11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25" name="Groupe 24" descr="&quot;&quot;"/>
        <xdr:cNvGrpSpPr/>
      </xdr:nvGrpSpPr>
      <xdr:grpSpPr>
        <a:xfrm>
          <a:off x="6414108" y="2849089"/>
          <a:ext cx="4469121" cy="83694"/>
          <a:chOff x="711590" y="2824479"/>
          <a:chExt cx="4469720" cy="223406"/>
        </a:xfrm>
      </xdr:grpSpPr>
      <xdr:cxnSp macro="">
        <xdr:nvCxnSpPr>
          <xdr:cNvPr id="27"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 name="Groupe 1" descr="&quot;&quot;">
          <a:hlinkClick xmlns:r="http://schemas.openxmlformats.org/officeDocument/2006/relationships" r:id="rId8" tooltip="Cliquez pour afficher les parents du père."/>
        </xdr:cNvPr>
        <xdr:cNvGrpSpPr/>
      </xdr:nvGrpSpPr>
      <xdr:grpSpPr>
        <a:xfrm>
          <a:off x="715611" y="2245941"/>
          <a:ext cx="4450929" cy="549601"/>
          <a:chOff x="708927" y="2253740"/>
          <a:chExt cx="4454828" cy="547930"/>
        </a:xfrm>
      </xdr:grpSpPr>
      <xdr:sp macro="" textlink="ArrièreGrandPèreMaternel1">
        <xdr:nvSpPr>
          <xdr:cNvPr id="31" name="Grand-père" descr="&quot;&quot;"/>
          <xdr:cNvSpPr/>
        </xdr:nvSpPr>
        <xdr:spPr>
          <a:xfrm>
            <a:off x="708927" y="2253740"/>
            <a:ext cx="2193673"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752C37B-608B-483B-A43E-37C8DA7A9F11}" type="TxLink">
              <a:rPr lang="en-US" sz="1400" b="0" i="0" u="none" strike="noStrike">
                <a:solidFill>
                  <a:srgbClr val="FFFFFF"/>
                </a:solidFill>
                <a:latin typeface="Cambria"/>
                <a:ea typeface="+mn-ea"/>
                <a:cs typeface="+mn-cs"/>
              </a:rPr>
              <a:pPr marL="0" marR="0" indent="0" algn="ctr">
                <a:spcBef>
                  <a:spcPts val="0"/>
                </a:spcBef>
                <a:spcAft>
                  <a:spcPts val="0"/>
                </a:spcAft>
              </a:pPr>
              <a:t>André Gasc  </a:t>
            </a:fld>
            <a:endParaRPr lang="en-US" sz="1100" b="0">
              <a:solidFill>
                <a:schemeClr val="bg1"/>
              </a:solidFill>
              <a:latin typeface="+mj-lt"/>
              <a:ea typeface="+mn-ea"/>
              <a:cs typeface="+mn-cs"/>
            </a:endParaRPr>
          </a:p>
        </xdr:txBody>
      </xdr:sp>
      <xdr:sp macro="" textlink="ArrièreGrandMèreMaternelle_1">
        <xdr:nvSpPr>
          <xdr:cNvPr id="32" name="Grand-mère" descr="&quot;&quot;"/>
          <xdr:cNvSpPr/>
        </xdr:nvSpPr>
        <xdr:spPr>
          <a:xfrm>
            <a:off x="2969708" y="2253740"/>
            <a:ext cx="2194047"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A6A226E6-A7A0-409A-AED3-CED20F2B93D6}" type="TxLink">
              <a:rPr lang="en-US" sz="1400" b="0" i="0" u="none" strike="noStrike">
                <a:solidFill>
                  <a:srgbClr val="FFFFFF"/>
                </a:solidFill>
                <a:latin typeface="Cambria"/>
                <a:ea typeface="+mn-ea"/>
                <a:cs typeface="+mn-cs"/>
              </a:rPr>
              <a:pPr marL="0" marR="0" indent="0" algn="ctr">
                <a:spcBef>
                  <a:spcPts val="0"/>
                </a:spcBef>
                <a:spcAft>
                  <a:spcPts val="0"/>
                </a:spcAft>
              </a:pPr>
              <a:t>Elisa Renaudot </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33" name="Groupe 32" descr="&quot;&quot;"/>
        <xdr:cNvGrpSpPr/>
      </xdr:nvGrpSpPr>
      <xdr:grpSpPr>
        <a:xfrm>
          <a:off x="708082" y="2849091"/>
          <a:ext cx="4470729" cy="83694"/>
          <a:chOff x="711590" y="2824479"/>
          <a:chExt cx="4469720" cy="223406"/>
        </a:xfrm>
      </xdr:grpSpPr>
      <xdr:cxnSp macro="">
        <xdr:nvCxnSpPr>
          <xdr:cNvPr id="35"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8720678"/>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7714572"/>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29375" y="3586627"/>
          <a:ext cx="1097280" cy="1078992"/>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8054" y="3586626"/>
          <a:ext cx="1097280" cy="1078992"/>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9722921"/>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33" name="Groupe 32" descr="&quot;&quot;"/>
        <xdr:cNvGrpSpPr/>
      </xdr:nvGrpSpPr>
      <xdr:grpSpPr>
        <a:xfrm>
          <a:off x="6305219" y="2245939"/>
          <a:ext cx="4450256" cy="549601"/>
          <a:chOff x="6305219" y="2245939"/>
          <a:chExt cx="4450256" cy="549601"/>
        </a:xfrm>
      </xdr:grpSpPr>
      <xdr:sp macro="" textlink="ArrièreArrièreGrandPèrePaternel_2">
        <xdr:nvSpPr>
          <xdr:cNvPr id="8" name="Grand-père" descr="&quot;&quot;"/>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4578662-0041-4021-B4F4-2CA94573E1CF}"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2 </a:t>
            </a:fld>
            <a:endParaRPr lang="en-US" sz="1100" b="0">
              <a:solidFill>
                <a:schemeClr val="bg1"/>
              </a:solidFill>
              <a:latin typeface="+mj-lt"/>
              <a:ea typeface="+mn-ea"/>
              <a:cs typeface="+mn-cs"/>
            </a:endParaRPr>
          </a:p>
        </xdr:txBody>
      </xdr:sp>
      <xdr:sp macro="" textlink="ArrièreArrièreGrandMèrePaternelle2">
        <xdr:nvSpPr>
          <xdr:cNvPr id="9" name="Grand-mère" descr="&quot;&quot;"/>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8A32826-A5F0-4AD6-B736-B6665ED510E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2 </a:t>
            </a:fld>
            <a:endParaRPr lang="en-US" sz="11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10" name="Groupe 9" descr="&quot;&quot;"/>
        <xdr:cNvGrpSpPr/>
      </xdr:nvGrpSpPr>
      <xdr:grpSpPr>
        <a:xfrm>
          <a:off x="6297691" y="2849089"/>
          <a:ext cx="4469122" cy="83694"/>
          <a:chOff x="711590" y="2824479"/>
          <a:chExt cx="4469720" cy="223406"/>
        </a:xfrm>
      </xdr:grpSpPr>
      <xdr:cxnSp macro="">
        <xdr:nvCxnSpPr>
          <xdr:cNvPr id="12"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32" name="Groupe 31" descr="&quot;&quot;"/>
        <xdr:cNvGrpSpPr/>
      </xdr:nvGrpSpPr>
      <xdr:grpSpPr>
        <a:xfrm>
          <a:off x="715611" y="2245941"/>
          <a:ext cx="4450929" cy="549601"/>
          <a:chOff x="715611" y="2245941"/>
          <a:chExt cx="4450929" cy="549601"/>
        </a:xfrm>
      </xdr:grpSpPr>
      <xdr:sp macro="" textlink="ArrièreArrièreGrandPèrePaternel2">
        <xdr:nvSpPr>
          <xdr:cNvPr id="15" name="Grand-père" descr="&quot;&quot;"/>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EAB8C3A-07E0-46FE-BCED-B9CEDBFCCF25}"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1 </a:t>
            </a:fld>
            <a:endParaRPr lang="en-US" sz="1100" b="0">
              <a:solidFill>
                <a:schemeClr val="bg1"/>
              </a:solidFill>
              <a:latin typeface="+mj-lt"/>
              <a:ea typeface="+mn-ea"/>
              <a:cs typeface="+mn-cs"/>
            </a:endParaRPr>
          </a:p>
        </xdr:txBody>
      </xdr:sp>
      <xdr:sp macro="" textlink="ArrièreArrièreGrandMèrePaternelle1">
        <xdr:nvSpPr>
          <xdr:cNvPr id="16" name="Grand-mère" descr="&quot;&quot;"/>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22D0491-0167-4678-B322-06EFFB1691D6}"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1 </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7" name="Groupe 16" descr="&quot;&quot;"/>
        <xdr:cNvGrpSpPr/>
      </xdr:nvGrpSpPr>
      <xdr:grpSpPr>
        <a:xfrm>
          <a:off x="708082" y="2849091"/>
          <a:ext cx="4470729" cy="83694"/>
          <a:chOff x="711590" y="2824479"/>
          <a:chExt cx="4469720" cy="223406"/>
        </a:xfrm>
      </xdr:grpSpPr>
      <xdr:cxnSp macro="">
        <xdr:nvCxnSpPr>
          <xdr:cNvPr id="19"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6"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0732571"/>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7"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17422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8"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2741288"/>
          <a:ext cx="914400" cy="914400"/>
        </a:xfrm>
        <a:prstGeom prst="rect">
          <a:avLst/>
        </a:prstGeom>
        <a:ln>
          <a:noFill/>
        </a:ln>
      </xdr:spPr>
    </xdr:pic>
    <xdr:clientData/>
  </xdr:twoCellAnchor>
  <xdr:twoCellAnchor editAs="oneCell">
    <xdr:from>
      <xdr:col>7</xdr:col>
      <xdr:colOff>417284</xdr:colOff>
      <xdr:row>0</xdr:row>
      <xdr:rowOff>359973</xdr:rowOff>
    </xdr:from>
    <xdr:to>
      <xdr:col>8</xdr:col>
      <xdr:colOff>3</xdr:colOff>
      <xdr:row>1</xdr:row>
      <xdr:rowOff>580174</xdr:rowOff>
    </xdr:to>
    <xdr:sp macro="" textlink="">
      <xdr:nvSpPr>
        <xdr:cNvPr id="23" name="Précédent" descr="Cliquez pour retourner à l’arbre">
          <a:hlinkClick xmlns:r="http://schemas.openxmlformats.org/officeDocument/2006/relationships" r:id="rId3" tooltip="Cliquez pour retourner à l’arbre"/>
        </xdr:cNvPr>
        <xdr:cNvSpPr/>
      </xdr:nvSpPr>
      <xdr:spPr>
        <a:xfrm>
          <a:off x="9677701" y="359973"/>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e 23" descr="&quot;&quot;"/>
        <xdr:cNvGrpSpPr/>
      </xdr:nvGrpSpPr>
      <xdr:grpSpPr>
        <a:xfrm>
          <a:off x="6485136" y="2245939"/>
          <a:ext cx="4450255" cy="549601"/>
          <a:chOff x="6305219" y="2245939"/>
          <a:chExt cx="4450256" cy="549601"/>
        </a:xfrm>
      </xdr:grpSpPr>
      <xdr:sp macro="" textlink="ArrièreArrièreGrandPèrePaternel4">
        <xdr:nvSpPr>
          <xdr:cNvPr id="7" name="Grand-père" descr="&quot;&quot;"/>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4EB0739-D6F0-4A25-9913-16DB9846CDA3}"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4 </a:t>
            </a:fld>
            <a:endParaRPr lang="en-US" sz="1200" b="0">
              <a:solidFill>
                <a:schemeClr val="bg1"/>
              </a:solidFill>
              <a:latin typeface="+mj-lt"/>
              <a:ea typeface="+mn-ea"/>
              <a:cs typeface="+mn-cs"/>
            </a:endParaRPr>
          </a:p>
        </xdr:txBody>
      </xdr:sp>
      <xdr:sp macro="" textlink="ArrièreArrièreGrandMèrePaternelle4">
        <xdr:nvSpPr>
          <xdr:cNvPr id="8" name="Grand-mère" descr="&quot;&quot;"/>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172F6AD-403C-4D48-9ABE-F6017254A85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4 </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e 8" descr="&quot;&quot;"/>
        <xdr:cNvGrpSpPr/>
      </xdr:nvGrpSpPr>
      <xdr:grpSpPr>
        <a:xfrm>
          <a:off x="6477608" y="2849089"/>
          <a:ext cx="4469121" cy="83694"/>
          <a:chOff x="711590" y="2824479"/>
          <a:chExt cx="4469720" cy="223406"/>
        </a:xfrm>
      </xdr:grpSpPr>
      <xdr:cxnSp macro="">
        <xdr:nvCxnSpPr>
          <xdr:cNvPr id="10"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3" name="Groupe 22"/>
        <xdr:cNvGrpSpPr/>
      </xdr:nvGrpSpPr>
      <xdr:grpSpPr>
        <a:xfrm>
          <a:off x="715611" y="2245941"/>
          <a:ext cx="4450929" cy="549601"/>
          <a:chOff x="715611" y="2245941"/>
          <a:chExt cx="4450929" cy="549601"/>
        </a:xfrm>
      </xdr:grpSpPr>
      <xdr:sp macro="" textlink="ArrièreArrièreGrandPèrePaternel3">
        <xdr:nvSpPr>
          <xdr:cNvPr id="12" name="Grand-père" descr="&quot;&quot;"/>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12BF3267-918B-4366-9F43-288BBF1DEAF6}"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paternel 3 </a:t>
            </a:fld>
            <a:endParaRPr lang="en-US" sz="1400" b="0">
              <a:solidFill>
                <a:schemeClr val="bg1"/>
              </a:solidFill>
              <a:latin typeface="+mj-lt"/>
              <a:ea typeface="+mn-ea"/>
              <a:cs typeface="+mn-cs"/>
            </a:endParaRPr>
          </a:p>
        </xdr:txBody>
      </xdr:sp>
      <xdr:sp macro="" textlink="ArrièreArrièreGrandMèrePaternelle3">
        <xdr:nvSpPr>
          <xdr:cNvPr id="13" name="Grand-mère" descr="&quot;&quot;"/>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5C64D89-A33D-46DA-87EC-D9D9B692F230}"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paternelle 3 </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e 13" descr="&quot;&quot;"/>
        <xdr:cNvGrpSpPr/>
      </xdr:nvGrpSpPr>
      <xdr:grpSpPr>
        <a:xfrm>
          <a:off x="708082" y="2849091"/>
          <a:ext cx="4470729" cy="83694"/>
          <a:chOff x="711590" y="2824479"/>
          <a:chExt cx="4469720" cy="223406"/>
        </a:xfrm>
      </xdr:grpSpPr>
      <xdr:cxnSp macro="">
        <xdr:nvCxnSpPr>
          <xdr:cNvPr id="15"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0"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1"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17549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2"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2748696"/>
          <a:ext cx="914400" cy="914400"/>
        </a:xfrm>
        <a:prstGeom prst="rect">
          <a:avLst/>
        </a:prstGeom>
        <a:ln>
          <a:noFill/>
        </a:ln>
      </xdr:spPr>
    </xdr:pic>
    <xdr:clientData/>
  </xdr:twoCellAnchor>
  <xdr:twoCellAnchor editAs="oneCell">
    <xdr:from>
      <xdr:col>7</xdr:col>
      <xdr:colOff>412752</xdr:colOff>
      <xdr:row>0</xdr:row>
      <xdr:rowOff>328083</xdr:rowOff>
    </xdr:from>
    <xdr:to>
      <xdr:col>7</xdr:col>
      <xdr:colOff>1487721</xdr:colOff>
      <xdr:row>1</xdr:row>
      <xdr:rowOff>548284</xdr:rowOff>
    </xdr:to>
    <xdr:sp macro="" textlink="">
      <xdr:nvSpPr>
        <xdr:cNvPr id="25" name="Précédent" descr="Cliquez pour retourner à l’arbre">
          <a:hlinkClick xmlns:r="http://schemas.openxmlformats.org/officeDocument/2006/relationships" r:id="rId3" tooltip="Cliquez pour retourner à l’arbre"/>
        </xdr:cNvPr>
        <xdr:cNvSpPr/>
      </xdr:nvSpPr>
      <xdr:spPr>
        <a:xfrm>
          <a:off x="9673169" y="328083"/>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e 23" descr="&quot;&quot;"/>
        <xdr:cNvGrpSpPr/>
      </xdr:nvGrpSpPr>
      <xdr:grpSpPr>
        <a:xfrm>
          <a:off x="6559219" y="2245939"/>
          <a:ext cx="4450256" cy="549601"/>
          <a:chOff x="6305219" y="2245939"/>
          <a:chExt cx="4450256" cy="549601"/>
        </a:xfrm>
      </xdr:grpSpPr>
      <xdr:sp macro="" textlink="ArrièreArrièreGrandPèreMaternel2">
        <xdr:nvSpPr>
          <xdr:cNvPr id="7" name="Grand-père" descr="&quot;&quot;"/>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8013771-0F5C-434B-B064-990E5B7FBEE7}"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2 </a:t>
            </a:fld>
            <a:endParaRPr lang="en-US" sz="1200" b="0">
              <a:solidFill>
                <a:schemeClr val="bg1"/>
              </a:solidFill>
              <a:latin typeface="+mj-lt"/>
              <a:ea typeface="+mn-ea"/>
              <a:cs typeface="+mn-cs"/>
            </a:endParaRPr>
          </a:p>
        </xdr:txBody>
      </xdr:sp>
      <xdr:sp macro="" textlink="ArrièreGrandMèreMaternelle2">
        <xdr:nvSpPr>
          <xdr:cNvPr id="8" name="Grand-mère" descr="&quot;&quot;"/>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81BF6844-6379-46EA-8F61-2D40198B7392}"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3 </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e 8" descr="&quot;&quot;"/>
        <xdr:cNvGrpSpPr/>
      </xdr:nvGrpSpPr>
      <xdr:grpSpPr>
        <a:xfrm>
          <a:off x="6551691" y="2849089"/>
          <a:ext cx="4469122" cy="83694"/>
          <a:chOff x="711590" y="2824479"/>
          <a:chExt cx="4469720" cy="223406"/>
        </a:xfrm>
      </xdr:grpSpPr>
      <xdr:cxnSp macro="">
        <xdr:nvCxnSpPr>
          <xdr:cNvPr id="10"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3" name="Groupe 22" descr="&quot;&quot;"/>
        <xdr:cNvGrpSpPr/>
      </xdr:nvGrpSpPr>
      <xdr:grpSpPr>
        <a:xfrm>
          <a:off x="715611" y="2245941"/>
          <a:ext cx="4450929" cy="549601"/>
          <a:chOff x="715611" y="2245941"/>
          <a:chExt cx="4450929" cy="549601"/>
        </a:xfrm>
      </xdr:grpSpPr>
      <xdr:sp macro="" textlink="ArrièreArrièreGrandPèreMaternel1">
        <xdr:nvSpPr>
          <xdr:cNvPr id="12" name="Grand-père" descr="&quot;&quot;"/>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545C289-E30B-4201-84FD-EC0A1E4CF35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1 </a:t>
            </a:fld>
            <a:endParaRPr lang="en-US" sz="1100" b="0">
              <a:solidFill>
                <a:schemeClr val="bg1"/>
              </a:solidFill>
              <a:latin typeface="+mj-lt"/>
              <a:ea typeface="+mn-ea"/>
              <a:cs typeface="+mn-cs"/>
            </a:endParaRPr>
          </a:p>
        </xdr:txBody>
      </xdr:sp>
      <xdr:sp macro="" textlink="ArrièreGrandMèreMaternelle1">
        <xdr:nvSpPr>
          <xdr:cNvPr id="13" name="Grand-mère" descr="&quot;&quot;"/>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7E1CB17-38AD-45CD-B4E6-D56DDD2DEE7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1 </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e 13" descr="&quot;&quot;"/>
        <xdr:cNvGrpSpPr/>
      </xdr:nvGrpSpPr>
      <xdr:grpSpPr>
        <a:xfrm>
          <a:off x="708082" y="2849091"/>
          <a:ext cx="4470729" cy="83694"/>
          <a:chOff x="711590" y="2824479"/>
          <a:chExt cx="4469720" cy="223406"/>
        </a:xfrm>
      </xdr:grpSpPr>
      <xdr:cxnSp macro="">
        <xdr:nvCxnSpPr>
          <xdr:cNvPr id="15"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0"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1"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17549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2"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2748696"/>
          <a:ext cx="914400" cy="914400"/>
        </a:xfrm>
        <a:prstGeom prst="rect">
          <a:avLst/>
        </a:prstGeom>
        <a:ln>
          <a:noFill/>
        </a:ln>
      </xdr:spPr>
    </xdr:pic>
    <xdr:clientData/>
  </xdr:twoCellAnchor>
  <xdr:twoCellAnchor editAs="oneCell">
    <xdr:from>
      <xdr:col>7</xdr:col>
      <xdr:colOff>412751</xdr:colOff>
      <xdr:row>0</xdr:row>
      <xdr:rowOff>317499</xdr:rowOff>
    </xdr:from>
    <xdr:to>
      <xdr:col>7</xdr:col>
      <xdr:colOff>1487720</xdr:colOff>
      <xdr:row>1</xdr:row>
      <xdr:rowOff>537700</xdr:rowOff>
    </xdr:to>
    <xdr:sp macro="" textlink="">
      <xdr:nvSpPr>
        <xdr:cNvPr id="26" name="Précédent" descr="Cliquez pour retourner à l’arbre">
          <a:hlinkClick xmlns:r="http://schemas.openxmlformats.org/officeDocument/2006/relationships" r:id="rId3" tooltip="Cliquez pour retourner à l’arbre"/>
        </xdr:cNvPr>
        <xdr:cNvSpPr/>
      </xdr:nvSpPr>
      <xdr:spPr>
        <a:xfrm>
          <a:off x="9673168" y="317499"/>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245980</xdr:colOff>
      <xdr:row>30</xdr:row>
      <xdr:rowOff>52928</xdr:rowOff>
    </xdr:from>
    <xdr:to>
      <xdr:col>1</xdr:col>
      <xdr:colOff>1160380</xdr:colOff>
      <xdr:row>30</xdr:row>
      <xdr:rowOff>967328</xdr:rowOff>
    </xdr:to>
    <xdr:pic>
      <xdr:nvPicPr>
        <xdr:cNvPr id="2" name="Espace réservé à une photo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29</xdr:row>
      <xdr:rowOff>52239</xdr:rowOff>
    </xdr:from>
    <xdr:to>
      <xdr:col>1</xdr:col>
      <xdr:colOff>1160380</xdr:colOff>
      <xdr:row>29</xdr:row>
      <xdr:rowOff>966639</xdr:rowOff>
    </xdr:to>
    <xdr:pic>
      <xdr:nvPicPr>
        <xdr:cNvPr id="3" name="Photo d’enfant 1"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Photo de la m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Photo du père" descr="Pour modifier cette photo, cliquez avec le bouton droit dessus, puis cliquez sur Modifier l’imag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31</xdr:row>
      <xdr:rowOff>49754</xdr:rowOff>
    </xdr:from>
    <xdr:to>
      <xdr:col>1</xdr:col>
      <xdr:colOff>1160380</xdr:colOff>
      <xdr:row>31</xdr:row>
      <xdr:rowOff>964154</xdr:rowOff>
    </xdr:to>
    <xdr:pic>
      <xdr:nvPicPr>
        <xdr:cNvPr id="6"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e 23" descr="&quot;&quot;"/>
        <xdr:cNvGrpSpPr/>
      </xdr:nvGrpSpPr>
      <xdr:grpSpPr>
        <a:xfrm>
          <a:off x="6559219" y="2245939"/>
          <a:ext cx="4450256" cy="549601"/>
          <a:chOff x="6305219" y="2245939"/>
          <a:chExt cx="4450256" cy="549601"/>
        </a:xfrm>
      </xdr:grpSpPr>
      <xdr:sp macro="" textlink="ArrièreArrièreGrandPèreMaternel4">
        <xdr:nvSpPr>
          <xdr:cNvPr id="7" name="Grand-père" descr="&quot;&quot;"/>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95E1ABC-873A-45F2-9035-259B9F91C6F0}"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Arrière-arrière-grand-père maternel 4 </a:t>
            </a:fld>
            <a:endParaRPr lang="en-US" sz="1200" b="0">
              <a:solidFill>
                <a:schemeClr val="bg1"/>
              </a:solidFill>
              <a:latin typeface="+mj-lt"/>
              <a:ea typeface="+mn-ea"/>
              <a:cs typeface="+mn-cs"/>
            </a:endParaRPr>
          </a:p>
        </xdr:txBody>
      </xdr:sp>
      <xdr:sp macro="" textlink="ArrièreGrandMèreMaternelle4">
        <xdr:nvSpPr>
          <xdr:cNvPr id="8" name="Grand-mère" descr="&quot;&quot;"/>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BE1A39E-4504-49C2-A0C5-142A26230B89}"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4 </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e 8" descr="&quot;&quot;"/>
        <xdr:cNvGrpSpPr/>
      </xdr:nvGrpSpPr>
      <xdr:grpSpPr>
        <a:xfrm>
          <a:off x="6551691" y="2849089"/>
          <a:ext cx="4469122" cy="83694"/>
          <a:chOff x="711590" y="2824479"/>
          <a:chExt cx="4469720" cy="223406"/>
        </a:xfrm>
      </xdr:grpSpPr>
      <xdr:cxnSp macro="">
        <xdr:nvCxnSpPr>
          <xdr:cNvPr id="10"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3" name="Groupe 22" descr="&quot;&quot;"/>
        <xdr:cNvGrpSpPr/>
      </xdr:nvGrpSpPr>
      <xdr:grpSpPr>
        <a:xfrm>
          <a:off x="715611" y="2245941"/>
          <a:ext cx="4450929" cy="549601"/>
          <a:chOff x="715611" y="2245941"/>
          <a:chExt cx="4450929" cy="549601"/>
        </a:xfrm>
      </xdr:grpSpPr>
      <xdr:sp macro="" textlink="ArrièreArrièreGrandPèreMaternel3">
        <xdr:nvSpPr>
          <xdr:cNvPr id="12" name="Grand-père" descr="&quot;&quot;"/>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2B34599-50B4-4DC5-905F-20E229785CF8}"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3 </a:t>
            </a:fld>
            <a:endParaRPr lang="en-US" sz="1400" b="0">
              <a:solidFill>
                <a:schemeClr val="bg1"/>
              </a:solidFill>
              <a:latin typeface="+mj-lt"/>
              <a:ea typeface="+mn-ea"/>
              <a:cs typeface="+mn-cs"/>
            </a:endParaRPr>
          </a:p>
        </xdr:txBody>
      </xdr:sp>
      <xdr:sp macro="" textlink="ArrièreGrandMèreMaternelle3">
        <xdr:nvSpPr>
          <xdr:cNvPr id="13" name="Grand-mère" descr="&quot;&quot;"/>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D9D5BA5-7BF7-4AB6-9A10-60ECC3B605FB}" type="TxLink">
              <a:rPr lang="en-US" sz="1400" b="0" i="0" u="none" strike="noStrike">
                <a:solidFill>
                  <a:srgbClr val="FFFFFF"/>
                </a:solidFill>
                <a:latin typeface="Cambria"/>
                <a:ea typeface="+mn-ea"/>
                <a:cs typeface="+mn-cs"/>
              </a:rPr>
              <a:pPr marL="0" marR="0" indent="0" algn="ctr">
                <a:spcBef>
                  <a:spcPts val="0"/>
                </a:spcBef>
                <a:spcAft>
                  <a:spcPts val="0"/>
                </a:spcAft>
              </a:pPr>
              <a:t>Arrière-arrière-grand-mère maternelle 3 </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e 13" descr="&quot;&quot;"/>
        <xdr:cNvGrpSpPr/>
      </xdr:nvGrpSpPr>
      <xdr:grpSpPr>
        <a:xfrm>
          <a:off x="708082" y="2849091"/>
          <a:ext cx="4470729" cy="83694"/>
          <a:chOff x="711590" y="2824479"/>
          <a:chExt cx="4469720" cy="223406"/>
        </a:xfrm>
      </xdr:grpSpPr>
      <xdr:cxnSp macro="">
        <xdr:nvCxnSpPr>
          <xdr:cNvPr id="15" name="Ligne 4" descr="&quot;&quot;"/>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gne 2" descr="&quot;&quot;"/>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32</xdr:row>
      <xdr:rowOff>53988</xdr:rowOff>
    </xdr:from>
    <xdr:to>
      <xdr:col>1</xdr:col>
      <xdr:colOff>1160380</xdr:colOff>
      <xdr:row>32</xdr:row>
      <xdr:rowOff>968388</xdr:rowOff>
    </xdr:to>
    <xdr:pic>
      <xdr:nvPicPr>
        <xdr:cNvPr id="20"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1</xdr:col>
      <xdr:colOff>245980</xdr:colOff>
      <xdr:row>33</xdr:row>
      <xdr:rowOff>58221</xdr:rowOff>
    </xdr:from>
    <xdr:to>
      <xdr:col>1</xdr:col>
      <xdr:colOff>1160380</xdr:colOff>
      <xdr:row>33</xdr:row>
      <xdr:rowOff>972621</xdr:rowOff>
    </xdr:to>
    <xdr:pic>
      <xdr:nvPicPr>
        <xdr:cNvPr id="21"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1754921"/>
          <a:ext cx="914400" cy="914400"/>
        </a:xfrm>
        <a:prstGeom prst="rect">
          <a:avLst/>
        </a:prstGeom>
        <a:ln>
          <a:noFill/>
        </a:ln>
      </xdr:spPr>
    </xdr:pic>
    <xdr:clientData/>
  </xdr:twoCellAnchor>
  <xdr:twoCellAnchor editAs="oneCell">
    <xdr:from>
      <xdr:col>1</xdr:col>
      <xdr:colOff>245980</xdr:colOff>
      <xdr:row>34</xdr:row>
      <xdr:rowOff>51871</xdr:rowOff>
    </xdr:from>
    <xdr:to>
      <xdr:col>1</xdr:col>
      <xdr:colOff>1160380</xdr:colOff>
      <xdr:row>34</xdr:row>
      <xdr:rowOff>966271</xdr:rowOff>
    </xdr:to>
    <xdr:pic>
      <xdr:nvPicPr>
        <xdr:cNvPr id="22" name="Photo d’enfant 2" descr="Pour modifier cette photo, cliquez avec le bouton droit dessus, puis cliquez sur Modifier l’imag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2748696"/>
          <a:ext cx="914400" cy="914400"/>
        </a:xfrm>
        <a:prstGeom prst="rect">
          <a:avLst/>
        </a:prstGeom>
        <a:ln>
          <a:noFill/>
        </a:ln>
      </xdr:spPr>
    </xdr:pic>
    <xdr:clientData/>
  </xdr:twoCellAnchor>
  <xdr:twoCellAnchor editAs="oneCell">
    <xdr:from>
      <xdr:col>7</xdr:col>
      <xdr:colOff>412752</xdr:colOff>
      <xdr:row>0</xdr:row>
      <xdr:rowOff>317499</xdr:rowOff>
    </xdr:from>
    <xdr:to>
      <xdr:col>7</xdr:col>
      <xdr:colOff>1487721</xdr:colOff>
      <xdr:row>1</xdr:row>
      <xdr:rowOff>537700</xdr:rowOff>
    </xdr:to>
    <xdr:sp macro="" textlink="">
      <xdr:nvSpPr>
        <xdr:cNvPr id="26" name="Précédent" descr="Cliquez pour retourner à l’arbre">
          <a:hlinkClick xmlns:r="http://schemas.openxmlformats.org/officeDocument/2006/relationships" r:id="rId3" tooltip="Cliquez pour retourner à l’arbre"/>
        </xdr:cNvPr>
        <xdr:cNvSpPr/>
      </xdr:nvSpPr>
      <xdr:spPr>
        <a:xfrm>
          <a:off x="9673169" y="317499"/>
          <a:ext cx="1074969" cy="1013951"/>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40" normalizeH="0" baseline="0" noProof="0">
              <a:ln>
                <a:noFill/>
              </a:ln>
              <a:solidFill>
                <a:schemeClr val="bg2"/>
              </a:solidFill>
              <a:effectLst/>
              <a:uLnTx/>
              <a:uFillTx/>
              <a:latin typeface="+mj-lt"/>
              <a:ea typeface="+mn-ea"/>
              <a:cs typeface="+mn-cs"/>
            </a:rPr>
            <a:t>RETOUR A L’ARBRE</a:t>
          </a:r>
        </a:p>
      </xdr:txBody>
    </xdr:sp>
    <xdr:clientData fPrintsWithSheet="0"/>
  </xdr:twoCellAnchor>
</xdr:wsDr>
</file>

<file path=xl/tables/table1.xml><?xml version="1.0" encoding="utf-8"?>
<table xmlns="http://schemas.openxmlformats.org/spreadsheetml/2006/main" id="1" name="EnfantsParents" displayName="EnfantsParents" ref="B28:H32" totalsRowShown="0" headerRowDxfId="48">
  <tableColumns count="7">
    <tableColumn id="1" name="ENFANTS"/>
    <tableColumn id="2" name="NOM" dataDxfId="47"/>
    <tableColumn id="4" name="LIENS" dataDxfId="46"/>
    <tableColumn id="5" name="NAISSANCE" dataDxfId="45"/>
    <tableColumn id="9" name="LIEU DE NAISSANCE" dataDxfId="44"/>
    <tableColumn id="7" name="DÉCÈS" dataDxfId="43"/>
    <tableColumn id="3" name="LIEU DE DÉCÈS" dataDxfId="42"/>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2.xml><?xml version="1.0" encoding="utf-8"?>
<table xmlns="http://schemas.openxmlformats.org/spreadsheetml/2006/main" id="2" name="EnfantsGrandsParentsPaternels" displayName="EnfantsGrandsParentsPaternels" ref="B29:H33" totalsRowShown="0" headerRowDxfId="41">
  <tableColumns count="7">
    <tableColumn id="1" name="ENFANTS"/>
    <tableColumn id="2" name="NOM" dataDxfId="40"/>
    <tableColumn id="4" name="LIENS" dataDxfId="39"/>
    <tableColumn id="5" name="NAISSANCE" dataDxfId="38"/>
    <tableColumn id="9" name="LIEU DE NAISSANCE" dataDxfId="37"/>
    <tableColumn id="7" name="DÉCÈS" dataDxfId="36"/>
    <tableColumn id="3" name="LIEU DE DÉCÈS" dataDxfId="35"/>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3.xml><?xml version="1.0" encoding="utf-8"?>
<table xmlns="http://schemas.openxmlformats.org/spreadsheetml/2006/main" id="3" name="EnfantsGrandsParentsMaternels" displayName="EnfantsGrandsParentsMaternels" ref="B29:H32" totalsRowShown="0" headerRowDxfId="34">
  <tableColumns count="7">
    <tableColumn id="1" name="ENFANTS"/>
    <tableColumn id="2" name="NOM" dataDxfId="33"/>
    <tableColumn id="4" name="LIENS" dataDxfId="32"/>
    <tableColumn id="5" name="NAISSANCE" dataDxfId="31"/>
    <tableColumn id="9" name="LIEU DE NAISSANCE" dataDxfId="30"/>
    <tableColumn id="7" name="DÉCÈS" dataDxfId="29"/>
    <tableColumn id="3" name="LIEU DE DÉCÈS" dataDxfId="28"/>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4.xml><?xml version="1.0" encoding="utf-8"?>
<table xmlns="http://schemas.openxmlformats.org/spreadsheetml/2006/main" id="4" name="EnfantsGrandsParentsMaternels5" displayName="EnfantsGrandsParentsMaternels5" ref="B29:H35" totalsRowShown="0" headerRowDxfId="27">
  <tableColumns count="7">
    <tableColumn id="1" name="ENFANTS"/>
    <tableColumn id="2" name="NOM" dataDxfId="26">
      <calculatedColumnFormula>GrandPèrePaternel</calculatedColumnFormula>
    </tableColumn>
    <tableColumn id="4" name="LIENS" dataDxfId="25"/>
    <tableColumn id="5" name="NAISSANCE" dataDxfId="24"/>
    <tableColumn id="9" name="LIEU DE NAISSANCE" dataDxfId="23"/>
    <tableColumn id="7" name="DÉCÈS" dataDxfId="22"/>
    <tableColumn id="3" name="LIEU DE DÉCÈS" dataDxfId="21"/>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5.xml><?xml version="1.0" encoding="utf-8"?>
<table xmlns="http://schemas.openxmlformats.org/spreadsheetml/2006/main" id="12" name="EnfantsGrandsParentsMaternels513" displayName="EnfantsGrandsParentsMaternels513" ref="B29:H35" totalsRowShown="0" headerRowDxfId="20">
  <tableColumns count="7">
    <tableColumn id="1" name="ENFANTS"/>
    <tableColumn id="2" name="NOM" dataDxfId="19">
      <calculatedColumnFormula>GrandMèrePaternelle</calculatedColumnFormula>
    </tableColumn>
    <tableColumn id="4" name="LIENS" dataDxfId="18"/>
    <tableColumn id="5" name="NAISSANCE" dataDxfId="17"/>
    <tableColumn id="9" name="LIEU DE NAISSANCE" dataDxfId="16"/>
    <tableColumn id="7" name="DÉCÈS" dataDxfId="15"/>
    <tableColumn id="3" name="LIEU DE DÉCÈS" dataDxfId="14"/>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6.xml><?xml version="1.0" encoding="utf-8"?>
<table xmlns="http://schemas.openxmlformats.org/spreadsheetml/2006/main" id="11" name="EnfantsGrandsParentsMaternels512" displayName="EnfantsGrandsParentsMaternels512" ref="B29:H35" totalsRowShown="0" headerRowDxfId="13">
  <tableColumns count="7">
    <tableColumn id="1" name="ENFANTS"/>
    <tableColumn id="2" name="NOM" dataDxfId="12">
      <calculatedColumnFormula>GrandPèreMaternel</calculatedColumnFormula>
    </tableColumn>
    <tableColumn id="4" name="LIENS" dataDxfId="11"/>
    <tableColumn id="5" name="NAISSANCE" dataDxfId="10"/>
    <tableColumn id="9" name="LIEU DE NAISSANCE" dataDxfId="9"/>
    <tableColumn id="7" name="DÉCÈS" dataDxfId="8"/>
    <tableColumn id="3" name="LIEU DE DÉCÈS" dataDxfId="7"/>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ables/table7.xml><?xml version="1.0" encoding="utf-8"?>
<table xmlns="http://schemas.openxmlformats.org/spreadsheetml/2006/main" id="14" name="EnfantsGrandsParentsMaternels51215" displayName="EnfantsGrandsParentsMaternels51215" ref="B29:H35" totalsRowShown="0" headerRowDxfId="6">
  <tableColumns count="7">
    <tableColumn id="1" name="ENFANTS"/>
    <tableColumn id="2" name="NOM" dataDxfId="5">
      <calculatedColumnFormula>GrandMèreMaternelle</calculatedColumnFormula>
    </tableColumn>
    <tableColumn id="4" name="LIENS" dataDxfId="4"/>
    <tableColumn id="5" name="NAISSANCE" dataDxfId="3"/>
    <tableColumn id="9" name="LIEU DE NAISSANCE" dataDxfId="2"/>
    <tableColumn id="7" name="DÉCÈS" dataDxfId="1"/>
    <tableColumn id="3" name="LIEU DE DÉCÈS" dataDxfId="0"/>
  </tableColumns>
  <tableStyleInfo name="Enfants" showFirstColumn="1" showLastColumn="0" showRowStripes="1" showColumnStripes="0"/>
  <extLst>
    <ext xmlns:x14="http://schemas.microsoft.com/office/spreadsheetml/2009/9/main" uri="{504A1905-F514-4f6f-8877-14C23A59335A}">
      <x14:table altText="Détails des enfants" altTextSummary="Liste des noms des enfants avec le lien de parenté, la date de naissance, le lieu de naissance, la date de décès et le lieu de décès."/>
    </ext>
  </extLst>
</table>
</file>

<file path=xl/theme/theme1.xml><?xml version="1.0" encoding="utf-8"?>
<a:theme xmlns:a="http://schemas.openxmlformats.org/drawingml/2006/main" name="Office Theme">
  <a:themeElements>
    <a:clrScheme name="Family Tree">
      <a:dk1>
        <a:sysClr val="windowText" lastClr="000000"/>
      </a:dk1>
      <a:lt1>
        <a:sysClr val="window" lastClr="FFFFFF"/>
      </a:lt1>
      <a:dk2>
        <a:srgbClr val="405059"/>
      </a:dk2>
      <a:lt2>
        <a:srgbClr val="F2F8F2"/>
      </a:lt2>
      <a:accent1>
        <a:srgbClr val="C3C849"/>
      </a:accent1>
      <a:accent2>
        <a:srgbClr val="E98A1C"/>
      </a:accent2>
      <a:accent3>
        <a:srgbClr val="D65748"/>
      </a:accent3>
      <a:accent4>
        <a:srgbClr val="3FABB5"/>
      </a:accent4>
      <a:accent5>
        <a:srgbClr val="8D969B"/>
      </a:accent5>
      <a:accent6>
        <a:srgbClr val="559F55"/>
      </a:accent6>
      <a:hlink>
        <a:srgbClr val="3FABB5"/>
      </a:hlink>
      <a:folHlink>
        <a:srgbClr val="632B8D"/>
      </a:folHlink>
    </a:clrScheme>
    <a:fontScheme name="Family Tree">
      <a:majorFont>
        <a:latin typeface="Cambria"/>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6350">
          <a:noFill/>
        </a:ln>
        <a:effectLst/>
      </a:spPr>
      <a:bodyPr vertOverflow="clip" horzOverflow="clip" tIns="45720" rtlCol="0" anchor="ctr"/>
      <a:lstStyle>
        <a:defPPr marL="0" marR="0" indent="0" algn="ctr">
          <a:spcBef>
            <a:spcPts val="0"/>
          </a:spcBef>
          <a:spcAft>
            <a:spcPts val="0"/>
          </a:spcAft>
          <a:defRPr sz="1400" b="0" i="0" u="none" strike="noStrike">
            <a:solidFill>
              <a:srgbClr val="FFFFFF"/>
            </a:solidFill>
            <a:latin typeface="Cambria"/>
            <a:ea typeface="+mn-ea"/>
            <a:cs typeface="+mn-cs"/>
          </a:defRPr>
        </a:defPPr>
      </a:lstStyle>
      <a:style>
        <a:lnRef idx="1">
          <a:schemeClr val="accent1"/>
        </a:lnRef>
        <a:fillRef idx="3">
          <a:schemeClr val="accent1"/>
        </a:fillRef>
        <a:effectRef idx="2">
          <a:schemeClr val="accent1"/>
        </a:effectRef>
        <a:fontRef idx="minor">
          <a:schemeClr val="lt1"/>
        </a:fontRef>
      </a:style>
    </a:spDef>
    <a:lnDef>
      <a:spPr>
        <a:ln w="12700">
          <a:solidFill>
            <a:schemeClr val="bg1">
              <a:lumMod val="6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Q36"/>
  <sheetViews>
    <sheetView showGridLines="0" tabSelected="1" zoomScale="60" zoomScaleNormal="60" zoomScalePageLayoutView="60" workbookViewId="0">
      <selection activeCell="B2" sqref="B2"/>
    </sheetView>
  </sheetViews>
  <sheetFormatPr baseColWidth="10" defaultColWidth="9" defaultRowHeight="14.25" x14ac:dyDescent="0.2"/>
  <cols>
    <col min="1" max="1" width="2.75" customWidth="1"/>
    <col min="2" max="2" width="42.125" style="3" customWidth="1"/>
    <col min="3" max="3" width="3.125" customWidth="1"/>
    <col min="4" max="4" width="2.375" customWidth="1"/>
    <col min="5" max="5" width="42.125" style="3" customWidth="1"/>
    <col min="6" max="6" width="3.125" customWidth="1"/>
    <col min="7" max="7" width="2.375" customWidth="1"/>
    <col min="8" max="8" width="42.125" style="3" customWidth="1"/>
    <col min="9" max="9" width="3.125" customWidth="1"/>
    <col min="10" max="10" width="2.375" customWidth="1"/>
    <col min="11" max="11" width="42.125" style="3" customWidth="1"/>
    <col min="12" max="12" width="3.125" customWidth="1"/>
    <col min="13" max="13" width="2.375" customWidth="1"/>
    <col min="14" max="14" width="42.125" style="3" customWidth="1"/>
    <col min="15" max="15" width="3.125" style="3" customWidth="1"/>
  </cols>
  <sheetData>
    <row r="1" spans="2:16" x14ac:dyDescent="0.2">
      <c r="B1" s="3" t="s">
        <v>83</v>
      </c>
    </row>
    <row r="2" spans="2:16" ht="56.25" customHeight="1" x14ac:dyDescent="0.2">
      <c r="B2" s="25" t="s">
        <v>82</v>
      </c>
      <c r="C2" s="26"/>
      <c r="D2" s="27"/>
      <c r="E2" s="27"/>
      <c r="F2" s="27"/>
      <c r="G2" s="27"/>
      <c r="H2" s="26"/>
      <c r="K2"/>
      <c r="N2"/>
      <c r="O2"/>
      <c r="P2" s="2"/>
    </row>
    <row r="3" spans="2:16" s="1" customFormat="1" ht="31.5" customHeight="1" x14ac:dyDescent="0.2">
      <c r="B3" s="62" t="s">
        <v>36</v>
      </c>
      <c r="C3" s="62"/>
      <c r="D3" s="62"/>
      <c r="E3" s="62"/>
      <c r="F3" s="26"/>
      <c r="G3" s="26"/>
      <c r="H3" s="26"/>
      <c r="I3"/>
      <c r="J3"/>
      <c r="K3"/>
      <c r="L3"/>
      <c r="M3"/>
      <c r="N3"/>
      <c r="O3"/>
      <c r="P3" s="4"/>
    </row>
    <row r="4" spans="2:16" s="1" customFormat="1" ht="41.25" customHeight="1" x14ac:dyDescent="0.2">
      <c r="B4" s="62"/>
      <c r="C4" s="62"/>
      <c r="D4" s="62"/>
      <c r="E4" s="62"/>
      <c r="F4" s="26"/>
      <c r="G4" s="26"/>
      <c r="H4" s="26"/>
      <c r="I4"/>
      <c r="J4" s="2"/>
      <c r="K4"/>
      <c r="L4" s="2"/>
      <c r="M4" s="8"/>
      <c r="N4" s="57" t="s">
        <v>45</v>
      </c>
      <c r="O4" s="57"/>
      <c r="P4" s="4"/>
    </row>
    <row r="5" spans="2:16" s="1" customFormat="1" ht="41.25" customHeight="1" x14ac:dyDescent="0.2">
      <c r="B5"/>
      <c r="C5"/>
      <c r="D5"/>
      <c r="E5"/>
      <c r="F5"/>
      <c r="G5"/>
      <c r="H5"/>
      <c r="I5" s="2"/>
      <c r="J5" s="7"/>
      <c r="K5" s="58" t="s">
        <v>75</v>
      </c>
      <c r="L5" s="59"/>
      <c r="M5" s="8"/>
      <c r="N5"/>
      <c r="O5"/>
      <c r="P5" s="4"/>
    </row>
    <row r="6" spans="2:16" s="1" customFormat="1" ht="41.25" customHeight="1" x14ac:dyDescent="0.2">
      <c r="B6"/>
      <c r="C6"/>
      <c r="D6"/>
      <c r="E6"/>
      <c r="F6"/>
      <c r="G6"/>
      <c r="H6"/>
      <c r="I6" s="2"/>
      <c r="J6" s="7"/>
      <c r="K6"/>
      <c r="L6" s="2"/>
      <c r="M6" s="8"/>
      <c r="N6" s="57" t="s">
        <v>46</v>
      </c>
      <c r="O6" s="57"/>
      <c r="P6" s="4"/>
    </row>
    <row r="7" spans="2:16" s="1" customFormat="1" ht="41.25" customHeight="1" x14ac:dyDescent="0.2">
      <c r="B7"/>
      <c r="C7"/>
      <c r="D7"/>
      <c r="E7"/>
      <c r="F7" s="6"/>
      <c r="G7" s="2"/>
      <c r="H7" s="60" t="s">
        <v>61</v>
      </c>
      <c r="I7" s="61"/>
      <c r="J7" s="7"/>
      <c r="K7"/>
      <c r="L7"/>
      <c r="M7" s="2"/>
      <c r="N7"/>
      <c r="O7"/>
      <c r="P7"/>
    </row>
    <row r="8" spans="2:16" s="1" customFormat="1" ht="41.25" customHeight="1" x14ac:dyDescent="0.2">
      <c r="B8"/>
      <c r="C8"/>
      <c r="D8"/>
      <c r="E8"/>
      <c r="F8" s="6"/>
      <c r="G8" s="2"/>
      <c r="H8"/>
      <c r="I8" s="2"/>
      <c r="J8" s="7"/>
      <c r="K8"/>
      <c r="L8" s="2"/>
      <c r="M8" s="8"/>
      <c r="N8" s="57" t="s">
        <v>47</v>
      </c>
      <c r="O8" s="57"/>
      <c r="P8" s="4"/>
    </row>
    <row r="9" spans="2:16" s="1" customFormat="1" ht="41.25" customHeight="1" x14ac:dyDescent="0.2">
      <c r="B9"/>
      <c r="C9"/>
      <c r="D9"/>
      <c r="E9"/>
      <c r="F9" s="6"/>
      <c r="G9" s="2"/>
      <c r="H9"/>
      <c r="I9" s="2"/>
      <c r="J9" s="7"/>
      <c r="K9" s="58" t="s">
        <v>76</v>
      </c>
      <c r="L9" s="59"/>
      <c r="M9" s="8"/>
      <c r="N9"/>
      <c r="O9"/>
      <c r="P9"/>
    </row>
    <row r="10" spans="2:16" s="1" customFormat="1" ht="41.25" customHeight="1" x14ac:dyDescent="0.2">
      <c r="B10"/>
      <c r="C10"/>
      <c r="D10"/>
      <c r="E10"/>
      <c r="F10" s="6"/>
      <c r="G10" s="2"/>
      <c r="H10"/>
      <c r="I10" s="2"/>
      <c r="J10" s="2"/>
      <c r="K10"/>
      <c r="L10" s="2"/>
      <c r="M10" s="8"/>
      <c r="N10" s="57" t="s">
        <v>48</v>
      </c>
      <c r="O10" s="57"/>
      <c r="P10" s="4"/>
    </row>
    <row r="11" spans="2:16" s="1" customFormat="1" ht="41.25" customHeight="1" x14ac:dyDescent="0.2">
      <c r="B11"/>
      <c r="C11" s="2"/>
      <c r="D11" s="9"/>
      <c r="E11" s="63" t="s">
        <v>62</v>
      </c>
      <c r="F11" s="64"/>
      <c r="G11" s="2"/>
      <c r="H11"/>
      <c r="I11" s="2"/>
      <c r="J11" s="2"/>
      <c r="K11"/>
      <c r="L11"/>
      <c r="M11" s="2"/>
      <c r="N11"/>
      <c r="O11"/>
      <c r="P11"/>
    </row>
    <row r="12" spans="2:16" s="1" customFormat="1" ht="41.25" customHeight="1" x14ac:dyDescent="0.2">
      <c r="B12"/>
      <c r="C12" s="2"/>
      <c r="D12" s="10"/>
      <c r="E12"/>
      <c r="F12" s="6"/>
      <c r="G12" s="2"/>
      <c r="H12"/>
      <c r="I12" s="2"/>
      <c r="J12" s="2"/>
      <c r="K12"/>
      <c r="L12" s="2"/>
      <c r="M12" s="8"/>
      <c r="N12" s="57" t="s">
        <v>49</v>
      </c>
      <c r="O12" s="57"/>
      <c r="P12" s="4"/>
    </row>
    <row r="13" spans="2:16" s="1" customFormat="1" ht="41.25" customHeight="1" x14ac:dyDescent="0.2">
      <c r="B13"/>
      <c r="C13" s="2"/>
      <c r="D13" s="9"/>
      <c r="E13"/>
      <c r="F13" s="6"/>
      <c r="G13" s="2"/>
      <c r="H13"/>
      <c r="I13" s="2"/>
      <c r="J13" s="7"/>
      <c r="K13" s="59" t="s">
        <v>77</v>
      </c>
      <c r="L13" s="59"/>
      <c r="M13" s="8"/>
      <c r="N13"/>
      <c r="O13"/>
      <c r="P13"/>
    </row>
    <row r="14" spans="2:16" s="1" customFormat="1" ht="41.25" customHeight="1" x14ac:dyDescent="0.2">
      <c r="B14"/>
      <c r="C14" s="2"/>
      <c r="D14" s="9"/>
      <c r="E14"/>
      <c r="F14" s="6"/>
      <c r="G14" s="2"/>
      <c r="H14"/>
      <c r="I14" s="2"/>
      <c r="J14" s="7"/>
      <c r="K14"/>
      <c r="L14" s="2"/>
      <c r="M14" s="8"/>
      <c r="N14" s="57" t="s">
        <v>50</v>
      </c>
      <c r="O14" s="57"/>
      <c r="P14" s="4"/>
    </row>
    <row r="15" spans="2:16" s="1" customFormat="1" ht="41.25" customHeight="1" x14ac:dyDescent="0.2">
      <c r="B15"/>
      <c r="C15" s="2"/>
      <c r="D15" s="9"/>
      <c r="E15"/>
      <c r="F15" s="6"/>
      <c r="G15" s="2"/>
      <c r="H15" s="60" t="s">
        <v>5</v>
      </c>
      <c r="I15" s="61"/>
      <c r="J15" s="7"/>
      <c r="K15"/>
      <c r="L15"/>
      <c r="M15" s="2"/>
      <c r="N15"/>
      <c r="O15"/>
      <c r="P15" s="4"/>
    </row>
    <row r="16" spans="2:16" s="1" customFormat="1" ht="41.25" customHeight="1" x14ac:dyDescent="0.2">
      <c r="B16"/>
      <c r="C16" s="2"/>
      <c r="D16" s="9"/>
      <c r="E16"/>
      <c r="F16"/>
      <c r="G16" s="2"/>
      <c r="H16"/>
      <c r="I16" s="2"/>
      <c r="J16" s="7"/>
      <c r="K16"/>
      <c r="L16" s="2"/>
      <c r="M16" s="8"/>
      <c r="N16" s="57" t="s">
        <v>51</v>
      </c>
      <c r="O16" s="57"/>
      <c r="P16" s="4"/>
    </row>
    <row r="17" spans="2:17" s="1" customFormat="1" ht="41.25" customHeight="1" x14ac:dyDescent="0.2">
      <c r="B17"/>
      <c r="C17" s="2"/>
      <c r="D17" s="9"/>
      <c r="E17"/>
      <c r="F17"/>
      <c r="G17" s="2"/>
      <c r="H17"/>
      <c r="I17" s="2"/>
      <c r="J17" s="7"/>
      <c r="K17" s="58" t="s">
        <v>78</v>
      </c>
      <c r="L17" s="59"/>
      <c r="M17" s="8"/>
      <c r="N17"/>
      <c r="O17"/>
      <c r="P17" s="4"/>
    </row>
    <row r="18" spans="2:17" s="1" customFormat="1" ht="41.25" customHeight="1" x14ac:dyDescent="0.2">
      <c r="B18"/>
      <c r="C18" s="2"/>
      <c r="D18" s="9"/>
      <c r="E18"/>
      <c r="F18"/>
      <c r="G18" s="2"/>
      <c r="H18"/>
      <c r="I18" s="2"/>
      <c r="J18" s="2"/>
      <c r="K18"/>
      <c r="L18" s="2"/>
      <c r="M18" s="8"/>
      <c r="N18" s="57" t="s">
        <v>52</v>
      </c>
      <c r="O18" s="57"/>
      <c r="P18" s="4"/>
    </row>
    <row r="19" spans="2:17" s="1" customFormat="1" ht="41.25" customHeight="1" x14ac:dyDescent="0.2">
      <c r="B19" s="65" t="s">
        <v>63</v>
      </c>
      <c r="C19" s="66"/>
      <c r="D19" s="11"/>
      <c r="E19"/>
      <c r="F19"/>
      <c r="G19" s="2"/>
      <c r="H19"/>
      <c r="I19" s="2"/>
      <c r="J19" s="2"/>
      <c r="K19"/>
      <c r="L19"/>
      <c r="M19" s="2"/>
      <c r="N19"/>
      <c r="O19"/>
      <c r="P19"/>
    </row>
    <row r="20" spans="2:17" s="1" customFormat="1" ht="41.25" customHeight="1" x14ac:dyDescent="0.2">
      <c r="B20"/>
      <c r="C20" s="2"/>
      <c r="D20" s="9"/>
      <c r="E20"/>
      <c r="F20"/>
      <c r="G20" s="2"/>
      <c r="H20"/>
      <c r="I20" s="2"/>
      <c r="J20" s="2"/>
      <c r="K20"/>
      <c r="L20" s="2"/>
      <c r="M20" s="8"/>
      <c r="N20" s="57" t="s">
        <v>53</v>
      </c>
      <c r="O20" s="57"/>
      <c r="P20" s="4"/>
    </row>
    <row r="21" spans="2:17" s="1" customFormat="1" ht="41.25" customHeight="1" x14ac:dyDescent="0.2">
      <c r="B21"/>
      <c r="C21" s="2"/>
      <c r="D21" s="9"/>
      <c r="E21"/>
      <c r="F21"/>
      <c r="G21" s="2"/>
      <c r="H21"/>
      <c r="I21" s="2"/>
      <c r="J21" s="7"/>
      <c r="K21" s="58" t="s">
        <v>79</v>
      </c>
      <c r="L21" s="59"/>
      <c r="M21" s="8"/>
      <c r="N21"/>
      <c r="O21"/>
      <c r="P21"/>
    </row>
    <row r="22" spans="2:17" s="1" customFormat="1" ht="41.25" customHeight="1" x14ac:dyDescent="0.2">
      <c r="B22"/>
      <c r="C22" s="2"/>
      <c r="D22" s="9"/>
      <c r="E22"/>
      <c r="F22"/>
      <c r="G22" s="2"/>
      <c r="H22"/>
      <c r="I22" s="2"/>
      <c r="J22" s="7"/>
      <c r="K22"/>
      <c r="L22"/>
      <c r="M22" s="8"/>
      <c r="N22" s="57" t="s">
        <v>54</v>
      </c>
      <c r="O22" s="57"/>
      <c r="P22" s="4"/>
    </row>
    <row r="23" spans="2:17" s="1" customFormat="1" ht="41.25" customHeight="1" x14ac:dyDescent="0.2">
      <c r="B23"/>
      <c r="C23" s="2"/>
      <c r="D23" s="9"/>
      <c r="E23"/>
      <c r="F23" s="6"/>
      <c r="G23" s="2"/>
      <c r="H23" s="60" t="s">
        <v>71</v>
      </c>
      <c r="I23" s="61"/>
      <c r="J23" s="7"/>
      <c r="K23"/>
      <c r="L23"/>
      <c r="M23" s="2"/>
      <c r="N23"/>
      <c r="O23"/>
      <c r="P23"/>
      <c r="Q23"/>
    </row>
    <row r="24" spans="2:17" s="1" customFormat="1" ht="41.25" customHeight="1" x14ac:dyDescent="0.2">
      <c r="B24"/>
      <c r="C24" s="2"/>
      <c r="D24" s="9"/>
      <c r="E24"/>
      <c r="F24" s="6"/>
      <c r="G24" s="2"/>
      <c r="H24"/>
      <c r="I24" s="2"/>
      <c r="J24" s="7"/>
      <c r="K24"/>
      <c r="L24"/>
      <c r="M24" s="8"/>
      <c r="N24" s="57" t="s">
        <v>55</v>
      </c>
      <c r="O24" s="57"/>
      <c r="P24" s="4"/>
    </row>
    <row r="25" spans="2:17" s="1" customFormat="1" ht="41.25" customHeight="1" x14ac:dyDescent="0.2">
      <c r="B25"/>
      <c r="C25" s="2"/>
      <c r="D25" s="9"/>
      <c r="E25"/>
      <c r="F25" s="6"/>
      <c r="G25" s="2"/>
      <c r="H25"/>
      <c r="I25" s="2"/>
      <c r="J25" s="7"/>
      <c r="K25" s="58" t="s">
        <v>80</v>
      </c>
      <c r="L25" s="59"/>
      <c r="M25" s="8"/>
      <c r="N25"/>
      <c r="O25"/>
      <c r="P25" s="4"/>
    </row>
    <row r="26" spans="2:17" s="1" customFormat="1" ht="41.25" customHeight="1" x14ac:dyDescent="0.2">
      <c r="B26"/>
      <c r="C26" s="2"/>
      <c r="D26" s="9"/>
      <c r="E26"/>
      <c r="F26" s="6"/>
      <c r="G26" s="2"/>
      <c r="H26"/>
      <c r="I26" s="2"/>
      <c r="J26" s="2"/>
      <c r="K26"/>
      <c r="L26" s="2"/>
      <c r="M26" s="8"/>
      <c r="N26" s="57" t="s">
        <v>56</v>
      </c>
      <c r="O26" s="57"/>
      <c r="P26" s="4"/>
    </row>
    <row r="27" spans="2:17" s="1" customFormat="1" ht="41.25" customHeight="1" x14ac:dyDescent="0.2">
      <c r="B27"/>
      <c r="C27" s="2"/>
      <c r="D27" s="9"/>
      <c r="E27" s="63" t="s">
        <v>81</v>
      </c>
      <c r="F27" s="64"/>
      <c r="G27" s="2"/>
      <c r="H27"/>
      <c r="I27" s="2"/>
      <c r="J27" s="2"/>
      <c r="K27"/>
      <c r="L27"/>
      <c r="M27" s="2"/>
      <c r="N27"/>
      <c r="O27"/>
      <c r="P27"/>
      <c r="Q27"/>
    </row>
    <row r="28" spans="2:17" s="1" customFormat="1" ht="41.25" customHeight="1" x14ac:dyDescent="0.2">
      <c r="B28"/>
      <c r="C28"/>
      <c r="D28"/>
      <c r="E28"/>
      <c r="F28" s="6"/>
      <c r="G28" s="2"/>
      <c r="H28"/>
      <c r="I28" s="2"/>
      <c r="J28" s="2"/>
      <c r="K28"/>
      <c r="L28" s="2"/>
      <c r="M28" s="8"/>
      <c r="N28" s="57" t="s">
        <v>57</v>
      </c>
      <c r="O28" s="57"/>
      <c r="P28" s="4"/>
    </row>
    <row r="29" spans="2:17" s="1" customFormat="1" ht="41.25" customHeight="1" x14ac:dyDescent="0.2">
      <c r="B29"/>
      <c r="C29"/>
      <c r="D29"/>
      <c r="E29"/>
      <c r="F29" s="6"/>
      <c r="G29" s="2"/>
      <c r="H29"/>
      <c r="I29" s="2"/>
      <c r="J29" s="7"/>
      <c r="K29" s="58" t="s">
        <v>59</v>
      </c>
      <c r="L29" s="59"/>
      <c r="M29" s="8"/>
      <c r="N29"/>
      <c r="O29"/>
      <c r="P29" s="4"/>
    </row>
    <row r="30" spans="2:17" s="1" customFormat="1" ht="41.25" customHeight="1" x14ac:dyDescent="0.2">
      <c r="B30"/>
      <c r="C30"/>
      <c r="D30"/>
      <c r="E30"/>
      <c r="F30" s="6"/>
      <c r="G30" s="2"/>
      <c r="H30"/>
      <c r="I30" s="2"/>
      <c r="J30" s="7"/>
      <c r="K30"/>
      <c r="L30" s="2"/>
      <c r="M30" s="8"/>
      <c r="N30" s="57" t="s">
        <v>57</v>
      </c>
      <c r="O30" s="57"/>
      <c r="P30" s="4"/>
    </row>
    <row r="31" spans="2:17" s="1" customFormat="1" ht="41.25" customHeight="1" x14ac:dyDescent="0.2">
      <c r="B31"/>
      <c r="C31"/>
      <c r="D31"/>
      <c r="E31"/>
      <c r="F31" s="6"/>
      <c r="G31" s="2"/>
      <c r="H31" s="60" t="s">
        <v>7</v>
      </c>
      <c r="I31" s="61"/>
      <c r="J31" s="7"/>
      <c r="K31"/>
      <c r="L31"/>
      <c r="M31" s="2"/>
      <c r="N31"/>
      <c r="O31"/>
      <c r="P31"/>
    </row>
    <row r="32" spans="2:17" s="1" customFormat="1" ht="41.25" customHeight="1" x14ac:dyDescent="0.2">
      <c r="B32"/>
      <c r="C32"/>
      <c r="D32"/>
      <c r="E32"/>
      <c r="F32"/>
      <c r="G32"/>
      <c r="H32"/>
      <c r="I32" s="2"/>
      <c r="J32" s="7"/>
      <c r="K32"/>
      <c r="L32" s="2"/>
      <c r="M32" s="8"/>
      <c r="N32" s="57" t="s">
        <v>58</v>
      </c>
      <c r="O32" s="57"/>
      <c r="P32" s="4"/>
    </row>
    <row r="33" spans="2:16" s="1" customFormat="1" ht="41.25" customHeight="1" x14ac:dyDescent="0.2">
      <c r="B33"/>
      <c r="C33"/>
      <c r="D33"/>
      <c r="E33"/>
      <c r="F33"/>
      <c r="G33"/>
      <c r="H33"/>
      <c r="I33" s="2"/>
      <c r="J33" s="7"/>
      <c r="K33" s="58" t="s">
        <v>43</v>
      </c>
      <c r="L33" s="59"/>
      <c r="M33" s="8"/>
      <c r="N33"/>
      <c r="O33"/>
      <c r="P33"/>
    </row>
    <row r="34" spans="2:16" s="1" customFormat="1" ht="41.25" customHeight="1" x14ac:dyDescent="0.2">
      <c r="B34"/>
      <c r="C34"/>
      <c r="D34"/>
      <c r="E34"/>
      <c r="F34"/>
      <c r="G34"/>
      <c r="H34"/>
      <c r="I34" s="2"/>
      <c r="J34"/>
      <c r="K34"/>
      <c r="L34" s="2"/>
      <c r="M34" s="8"/>
      <c r="N34" s="57" t="s">
        <v>44</v>
      </c>
      <c r="O34" s="57"/>
      <c r="P34" s="4"/>
    </row>
    <row r="35" spans="2:16" s="1" customFormat="1" ht="31.5" customHeight="1" x14ac:dyDescent="0.2">
      <c r="B35"/>
      <c r="C35"/>
      <c r="D35"/>
      <c r="E35"/>
      <c r="F35"/>
      <c r="G35"/>
      <c r="H35"/>
      <c r="I35"/>
      <c r="J35"/>
      <c r="K35"/>
      <c r="L35"/>
      <c r="M35"/>
      <c r="N35"/>
      <c r="O35"/>
    </row>
    <row r="36" spans="2:16" x14ac:dyDescent="0.2">
      <c r="K36"/>
    </row>
  </sheetData>
  <mergeCells count="32">
    <mergeCell ref="B3:E4"/>
    <mergeCell ref="E11:F11"/>
    <mergeCell ref="E27:F27"/>
    <mergeCell ref="K5:L5"/>
    <mergeCell ref="B19:C19"/>
    <mergeCell ref="H31:I31"/>
    <mergeCell ref="H23:I23"/>
    <mergeCell ref="H15:I15"/>
    <mergeCell ref="H7:I7"/>
    <mergeCell ref="K17:L17"/>
    <mergeCell ref="K13:L13"/>
    <mergeCell ref="K9:L9"/>
    <mergeCell ref="K33:L33"/>
    <mergeCell ref="K29:L29"/>
    <mergeCell ref="K25:L25"/>
    <mergeCell ref="K21:L21"/>
    <mergeCell ref="N14:O14"/>
    <mergeCell ref="N16:O16"/>
    <mergeCell ref="N18:O18"/>
    <mergeCell ref="N20:O20"/>
    <mergeCell ref="N22:O22"/>
    <mergeCell ref="N24:O24"/>
    <mergeCell ref="N26:O26"/>
    <mergeCell ref="N28:O28"/>
    <mergeCell ref="N30:O30"/>
    <mergeCell ref="N32:O32"/>
    <mergeCell ref="N4:O4"/>
    <mergeCell ref="N34:O34"/>
    <mergeCell ref="N12:O12"/>
    <mergeCell ref="N10:O10"/>
    <mergeCell ref="N8:O8"/>
    <mergeCell ref="N6:O6"/>
  </mergeCells>
  <printOptions horizontalCentered="1" verticalCentered="1"/>
  <pageMargins left="0.25" right="0.25" top="0.25" bottom="0.25" header="0.25" footer="0.25"/>
  <pageSetup scale="41" orientation="landscape" r:id="rId1"/>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32"/>
  <sheetViews>
    <sheetView showGridLines="0" zoomScale="90" zoomScaleNormal="90" workbookViewId="0"/>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9.125" customWidth="1"/>
    <col min="10" max="10" width="10.125" customWidth="1"/>
    <col min="11" max="11" width="9.625" customWidth="1"/>
    <col min="12" max="12" width="7" customWidth="1"/>
  </cols>
  <sheetData>
    <row r="1" spans="1:9" ht="61.5" customHeight="1" x14ac:dyDescent="0.75">
      <c r="A1" s="26"/>
      <c r="B1" s="28" t="str">
        <f>NomArbre</f>
        <v>Azema - Gasc Renaudot</v>
      </c>
      <c r="C1" s="29"/>
      <c r="D1" s="29"/>
      <c r="E1" s="29"/>
      <c r="F1" s="29"/>
      <c r="G1" s="29"/>
      <c r="H1" s="29"/>
      <c r="I1" s="26"/>
    </row>
    <row r="2" spans="1:9" ht="57" x14ac:dyDescent="0.2">
      <c r="A2" s="26"/>
      <c r="B2" s="30" t="s">
        <v>36</v>
      </c>
      <c r="C2" s="31"/>
      <c r="D2" s="31"/>
      <c r="E2" s="31"/>
      <c r="F2" s="31"/>
      <c r="G2" s="31"/>
      <c r="H2" s="31"/>
      <c r="I2" s="26"/>
    </row>
    <row r="3" spans="1:9" ht="14.25" x14ac:dyDescent="0.2">
      <c r="A3" s="26"/>
      <c r="B3" s="32"/>
      <c r="C3" s="32"/>
      <c r="D3" s="32"/>
      <c r="E3" s="32"/>
      <c r="F3" s="32"/>
      <c r="G3" s="32"/>
      <c r="H3" s="32"/>
      <c r="I3" s="26"/>
    </row>
    <row r="4" spans="1:9" ht="15" customHeight="1" x14ac:dyDescent="0.2">
      <c r="A4" s="26"/>
      <c r="B4" s="32"/>
      <c r="C4" s="32"/>
      <c r="D4" s="32"/>
      <c r="E4" s="33"/>
      <c r="F4" s="32"/>
      <c r="G4" s="32"/>
      <c r="H4" s="34"/>
      <c r="I4" s="26"/>
    </row>
    <row r="5" spans="1:9" ht="20.25" customHeight="1" x14ac:dyDescent="0.3">
      <c r="A5" s="26"/>
      <c r="B5" s="35" t="s">
        <v>37</v>
      </c>
      <c r="C5" s="32"/>
      <c r="D5" s="32"/>
      <c r="E5" s="32"/>
      <c r="F5" s="35" t="s">
        <v>38</v>
      </c>
      <c r="G5" s="32"/>
      <c r="H5" s="34"/>
      <c r="I5" s="26"/>
    </row>
    <row r="6" spans="1:9" ht="15.75" customHeight="1" x14ac:dyDescent="0.2">
      <c r="A6" s="26"/>
      <c r="B6" s="32"/>
      <c r="C6" s="36"/>
      <c r="D6" s="32"/>
      <c r="E6" s="32"/>
      <c r="F6" s="32"/>
      <c r="G6" s="36"/>
      <c r="H6" s="37"/>
      <c r="I6" s="26"/>
    </row>
    <row r="7" spans="1:9" ht="15.75" customHeight="1" x14ac:dyDescent="0.2">
      <c r="A7" s="26"/>
      <c r="B7" s="32"/>
      <c r="C7" s="32"/>
      <c r="D7" s="32"/>
      <c r="E7" s="32"/>
      <c r="F7" s="38"/>
      <c r="G7" s="32"/>
      <c r="H7" s="32"/>
      <c r="I7" s="26"/>
    </row>
    <row r="8" spans="1:9" ht="15.75" customHeight="1" x14ac:dyDescent="0.2">
      <c r="A8" s="26"/>
      <c r="B8" s="38"/>
      <c r="C8" s="32"/>
      <c r="D8" s="32"/>
      <c r="E8" s="32"/>
      <c r="F8" s="38"/>
      <c r="G8" s="32"/>
      <c r="H8" s="32"/>
      <c r="I8" s="26"/>
    </row>
    <row r="9" spans="1:9" ht="15" customHeight="1" x14ac:dyDescent="0.2">
      <c r="A9" s="26"/>
      <c r="B9" s="38"/>
      <c r="C9" s="39"/>
      <c r="D9" s="32"/>
      <c r="E9" s="32"/>
      <c r="F9" s="38"/>
      <c r="G9" s="32"/>
      <c r="H9" s="32"/>
      <c r="I9" s="26"/>
    </row>
    <row r="10" spans="1:9" ht="42" customHeight="1" x14ac:dyDescent="0.2">
      <c r="B10" s="67" t="str">
        <f>"Père: "&amp;Père</f>
        <v>Père: Roger Azema</v>
      </c>
      <c r="C10" s="68"/>
      <c r="D10" s="69"/>
      <c r="F10" s="67" t="str">
        <f>"Mère: "&amp;Mère</f>
        <v>Mère: Christiane Gasc Renaudot</v>
      </c>
      <c r="G10" s="68"/>
      <c r="H10" s="69"/>
    </row>
    <row r="11" spans="1:9" ht="20.25" customHeight="1" x14ac:dyDescent="0.2">
      <c r="B11" s="17"/>
      <c r="C11" s="76" t="s">
        <v>2</v>
      </c>
      <c r="D11" s="77"/>
      <c r="F11" s="17"/>
      <c r="G11" s="82" t="s">
        <v>2</v>
      </c>
      <c r="H11" s="83"/>
    </row>
    <row r="12" spans="1:9" ht="20.25" customHeight="1" x14ac:dyDescent="0.2">
      <c r="B12" s="17"/>
      <c r="C12" s="78" t="s">
        <v>8</v>
      </c>
      <c r="D12" s="79"/>
      <c r="F12" s="21"/>
      <c r="G12" s="78" t="s">
        <v>9</v>
      </c>
      <c r="H12" s="79"/>
    </row>
    <row r="13" spans="1:9" ht="20.25" customHeight="1" x14ac:dyDescent="0.2">
      <c r="B13" s="17"/>
      <c r="C13" s="84" t="s">
        <v>28</v>
      </c>
      <c r="D13" s="85"/>
      <c r="F13" s="21"/>
      <c r="G13" s="84" t="s">
        <v>72</v>
      </c>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6.5" customHeight="1" x14ac:dyDescent="0.2">
      <c r="A18" s="26"/>
      <c r="B18" s="43"/>
      <c r="C18" s="44"/>
      <c r="D18" s="32"/>
      <c r="E18" s="26"/>
      <c r="F18" s="43"/>
      <c r="G18" s="44"/>
      <c r="H18" s="44"/>
      <c r="I18" s="26"/>
    </row>
    <row r="19" spans="1:9" ht="27" customHeight="1" x14ac:dyDescent="0.25">
      <c r="B19" s="13" t="s">
        <v>4</v>
      </c>
      <c r="C19" s="14"/>
      <c r="D19" s="14"/>
      <c r="E19" s="14"/>
      <c r="F19" s="14"/>
      <c r="G19" s="14"/>
      <c r="H19" s="15"/>
    </row>
    <row r="20" spans="1:9" ht="18.75" customHeight="1" x14ac:dyDescent="0.2">
      <c r="B20" s="86" t="s">
        <v>17</v>
      </c>
      <c r="C20" s="87"/>
      <c r="D20" s="87"/>
      <c r="E20" s="87"/>
      <c r="F20" s="87"/>
      <c r="G20" s="87"/>
      <c r="H20" s="88"/>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70"/>
      <c r="C25" s="71"/>
      <c r="D25" s="71"/>
      <c r="E25" s="71"/>
      <c r="F25" s="71"/>
      <c r="G25" s="71"/>
      <c r="H25" s="72"/>
    </row>
    <row r="26" spans="1:9" ht="5.25" customHeight="1" x14ac:dyDescent="0.2">
      <c r="B26" s="73"/>
      <c r="C26" s="74"/>
      <c r="D26" s="74"/>
      <c r="E26" s="74"/>
      <c r="F26" s="74"/>
      <c r="G26" s="74"/>
      <c r="H26" s="75"/>
    </row>
    <row r="27" spans="1:9" ht="17.25" customHeight="1" x14ac:dyDescent="0.2">
      <c r="A27" s="26"/>
      <c r="B27" s="43"/>
      <c r="C27" s="43"/>
      <c r="D27" s="32"/>
      <c r="E27" s="43"/>
      <c r="F27" s="43"/>
      <c r="G27" s="43"/>
      <c r="H27" s="52"/>
      <c r="I27" s="26"/>
    </row>
    <row r="28" spans="1:9" ht="27" customHeight="1" x14ac:dyDescent="0.2">
      <c r="A28" s="26"/>
      <c r="B28" s="53" t="s">
        <v>60</v>
      </c>
      <c r="C28" s="53" t="s">
        <v>39</v>
      </c>
      <c r="D28" s="54" t="s">
        <v>40</v>
      </c>
      <c r="E28" s="55" t="s">
        <v>2</v>
      </c>
      <c r="F28" s="55" t="s">
        <v>41</v>
      </c>
      <c r="G28" s="55" t="s">
        <v>3</v>
      </c>
      <c r="H28" s="55" t="s">
        <v>42</v>
      </c>
    </row>
    <row r="29" spans="1:9" ht="78.75" customHeight="1" x14ac:dyDescent="0.2">
      <c r="B29" s="5"/>
      <c r="C29" s="12" t="str">
        <f>Accueil</f>
        <v>Aurélie Azema</v>
      </c>
      <c r="D29" s="46" t="s">
        <v>1</v>
      </c>
      <c r="E29" s="47" t="s">
        <v>10</v>
      </c>
      <c r="F29" s="48" t="s">
        <v>16</v>
      </c>
      <c r="G29" s="49"/>
      <c r="H29" s="48"/>
    </row>
    <row r="30" spans="1:9" ht="78.75" customHeight="1" x14ac:dyDescent="0.2">
      <c r="B30" s="5"/>
      <c r="C30" s="12" t="s">
        <v>62</v>
      </c>
      <c r="D30" s="46" t="s">
        <v>0</v>
      </c>
      <c r="E30" s="47" t="s">
        <v>12</v>
      </c>
      <c r="F30" s="48" t="s">
        <v>16</v>
      </c>
      <c r="G30" s="47"/>
      <c r="H30" s="48"/>
    </row>
    <row r="31" spans="1:9" ht="78.75" customHeight="1" x14ac:dyDescent="0.2">
      <c r="B31" s="5"/>
      <c r="C31" s="12" t="s">
        <v>64</v>
      </c>
      <c r="D31" s="46" t="s">
        <v>0</v>
      </c>
      <c r="E31" s="47" t="s">
        <v>11</v>
      </c>
      <c r="F31" s="48" t="s">
        <v>16</v>
      </c>
      <c r="G31" s="49"/>
      <c r="H31" s="48"/>
    </row>
    <row r="32" spans="1:9" ht="78.75" customHeight="1" x14ac:dyDescent="0.2">
      <c r="B32" s="5"/>
      <c r="C32" s="12" t="s">
        <v>65</v>
      </c>
      <c r="D32" s="46" t="s">
        <v>0</v>
      </c>
      <c r="E32" s="47" t="s">
        <v>32</v>
      </c>
      <c r="F32" s="48" t="s">
        <v>16</v>
      </c>
      <c r="G32" s="47"/>
      <c r="H32" s="48"/>
    </row>
  </sheetData>
  <mergeCells count="20">
    <mergeCell ref="G16:H16"/>
    <mergeCell ref="C16:D16"/>
    <mergeCell ref="C13:D13"/>
    <mergeCell ref="C14:D14"/>
    <mergeCell ref="B10:D10"/>
    <mergeCell ref="F10:H10"/>
    <mergeCell ref="B25:H25"/>
    <mergeCell ref="B26:H26"/>
    <mergeCell ref="C11:D11"/>
    <mergeCell ref="C12:D12"/>
    <mergeCell ref="C15:D15"/>
    <mergeCell ref="G11:H11"/>
    <mergeCell ref="G12:H12"/>
    <mergeCell ref="G13:H13"/>
    <mergeCell ref="B20:H20"/>
    <mergeCell ref="B23:H23"/>
    <mergeCell ref="B24:H24"/>
    <mergeCell ref="B21:H21"/>
    <mergeCell ref="B22:H22"/>
    <mergeCell ref="G15:H15"/>
  </mergeCell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I33"/>
  <sheetViews>
    <sheetView showGridLines="0" zoomScale="90" zoomScaleNormal="90" workbookViewId="0">
      <selection activeCell="B26" sqref="B26:H26"/>
    </sheetView>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7"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Azema - Gasc Renaudot</v>
      </c>
      <c r="C1" s="29"/>
      <c r="D1" s="29"/>
      <c r="E1" s="26"/>
      <c r="F1" s="26"/>
      <c r="G1" s="26"/>
      <c r="H1" s="26"/>
      <c r="I1" s="26"/>
    </row>
    <row r="2" spans="1:9" ht="57" customHeight="1" x14ac:dyDescent="0.2">
      <c r="A2" s="26"/>
      <c r="B2" s="30" t="s">
        <v>36</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37</v>
      </c>
      <c r="C5" s="26"/>
      <c r="D5" s="26"/>
      <c r="E5" s="26"/>
      <c r="F5" s="35" t="s">
        <v>38</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4" t="str">
        <f>"Père: "&amp;GrandPèrePaternel</f>
        <v>Père: Jean-François Azema</v>
      </c>
      <c r="C10" s="95"/>
      <c r="D10" s="96"/>
      <c r="F10" s="94" t="str">
        <f>"Mère: "&amp;GrandMèrePaternelle</f>
        <v>Mère: Laure Goudiard du Mesnil</v>
      </c>
      <c r="G10" s="95"/>
      <c r="H10" s="96"/>
    </row>
    <row r="11" spans="1:9" ht="20.25" customHeight="1" x14ac:dyDescent="0.2">
      <c r="B11" s="17"/>
      <c r="C11" s="76" t="s">
        <v>2</v>
      </c>
      <c r="D11" s="77"/>
      <c r="F11" s="17"/>
      <c r="G11" s="82" t="s">
        <v>2</v>
      </c>
      <c r="H11" s="83"/>
    </row>
    <row r="12" spans="1:9" ht="20.25" customHeight="1" x14ac:dyDescent="0.2">
      <c r="B12" s="17"/>
      <c r="C12" s="78" t="s">
        <v>13</v>
      </c>
      <c r="D12" s="79"/>
      <c r="F12" s="21"/>
      <c r="G12" s="78" t="s">
        <v>14</v>
      </c>
      <c r="H12" s="79"/>
    </row>
    <row r="13" spans="1:9" ht="20.25" customHeight="1" x14ac:dyDescent="0.2">
      <c r="B13" s="17"/>
      <c r="C13" s="84" t="s">
        <v>28</v>
      </c>
      <c r="D13" s="85"/>
      <c r="F13" s="21"/>
      <c r="G13" s="84" t="s">
        <v>15</v>
      </c>
      <c r="H13" s="85"/>
    </row>
    <row r="14" spans="1:9" ht="18" customHeight="1" x14ac:dyDescent="0.2">
      <c r="B14" s="17"/>
      <c r="C14" s="76" t="s">
        <v>3</v>
      </c>
      <c r="D14" s="77"/>
      <c r="F14" s="21"/>
      <c r="G14" s="22" t="s">
        <v>3</v>
      </c>
      <c r="H14" s="23"/>
    </row>
    <row r="15" spans="1:9" ht="20.25" customHeight="1" x14ac:dyDescent="0.2">
      <c r="B15" s="17"/>
      <c r="C15" s="80" t="s">
        <v>20</v>
      </c>
      <c r="D15" s="81"/>
      <c r="F15" s="17"/>
      <c r="G15" s="78" t="s">
        <v>21</v>
      </c>
      <c r="H15" s="79"/>
    </row>
    <row r="16" spans="1:9" ht="20.25" customHeight="1" x14ac:dyDescent="0.2">
      <c r="B16" s="17"/>
      <c r="C16" s="89" t="s">
        <v>26</v>
      </c>
      <c r="D16" s="90"/>
      <c r="F16" s="17"/>
      <c r="G16" s="89" t="s">
        <v>26</v>
      </c>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t="s">
        <v>33</v>
      </c>
      <c r="C21" s="87"/>
      <c r="D21" s="87"/>
      <c r="E21" s="87"/>
      <c r="F21" s="87"/>
      <c r="G21" s="87"/>
      <c r="H21" s="88"/>
    </row>
    <row r="22" spans="1:9" ht="18.75" customHeight="1" x14ac:dyDescent="0.2">
      <c r="B22" s="86" t="s">
        <v>18</v>
      </c>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60</v>
      </c>
      <c r="C29" s="53" t="s">
        <v>39</v>
      </c>
      <c r="D29" s="54" t="s">
        <v>40</v>
      </c>
      <c r="E29" s="55" t="s">
        <v>2</v>
      </c>
      <c r="F29" s="55" t="s">
        <v>41</v>
      </c>
      <c r="G29" s="55" t="s">
        <v>3</v>
      </c>
      <c r="H29" s="55" t="s">
        <v>42</v>
      </c>
    </row>
    <row r="30" spans="1:9" ht="78.75" customHeight="1" x14ac:dyDescent="0.2">
      <c r="B30" s="5"/>
      <c r="C30" s="56" t="str">
        <f>Père</f>
        <v>Roger Azema</v>
      </c>
      <c r="D30" s="46" t="s">
        <v>0</v>
      </c>
      <c r="E30" s="46" t="str">
        <f>IF(NaissancePère&lt;&gt;0,NaissancePère,"")</f>
        <v>11 février 1948</v>
      </c>
      <c r="F30" s="46" t="str">
        <f>IF(LieuNaissancePère&lt;&gt;0,LieuNaissancePère,"")</f>
        <v>Lille, France</v>
      </c>
      <c r="G30" s="50" t="str">
        <f>IF(DécèsPère&lt;&gt;0,DécèsPère,"")</f>
        <v/>
      </c>
      <c r="H30" s="48" t="str">
        <f>IF(LieuDécèsPère&lt;&gt;0,LieuDécèsPère,"")</f>
        <v/>
      </c>
    </row>
    <row r="31" spans="1:9" ht="78.75" customHeight="1" x14ac:dyDescent="0.2">
      <c r="B31" s="5"/>
      <c r="C31" s="12" t="s">
        <v>66</v>
      </c>
      <c r="D31" s="46" t="s">
        <v>0</v>
      </c>
      <c r="E31" s="47" t="s">
        <v>22</v>
      </c>
      <c r="F31" s="48" t="s">
        <v>27</v>
      </c>
      <c r="G31" s="47"/>
      <c r="H31" s="48"/>
    </row>
    <row r="32" spans="1:9" ht="78.75" customHeight="1" x14ac:dyDescent="0.2">
      <c r="B32" s="5"/>
      <c r="C32" s="12" t="s">
        <v>67</v>
      </c>
      <c r="D32" s="46" t="s">
        <v>1</v>
      </c>
      <c r="E32" s="47" t="s">
        <v>23</v>
      </c>
      <c r="F32" s="48" t="s">
        <v>27</v>
      </c>
      <c r="G32" s="49"/>
      <c r="H32" s="48"/>
    </row>
    <row r="33" spans="2:8" ht="78.75" customHeight="1" x14ac:dyDescent="0.2">
      <c r="B33" s="5"/>
      <c r="C33" s="12" t="s">
        <v>68</v>
      </c>
      <c r="D33" s="46" t="s">
        <v>0</v>
      </c>
      <c r="E33" s="47" t="s">
        <v>24</v>
      </c>
      <c r="F33" s="48" t="s">
        <v>27</v>
      </c>
      <c r="G33" s="47" t="s">
        <v>34</v>
      </c>
      <c r="H33" s="48" t="s">
        <v>27</v>
      </c>
    </row>
  </sheetData>
  <mergeCells count="20">
    <mergeCell ref="C11:D11"/>
    <mergeCell ref="G11:H11"/>
    <mergeCell ref="C12:D12"/>
    <mergeCell ref="G12:H12"/>
    <mergeCell ref="B10:D10"/>
    <mergeCell ref="F10:H10"/>
    <mergeCell ref="B24:H24"/>
    <mergeCell ref="B25:H25"/>
    <mergeCell ref="B26:H26"/>
    <mergeCell ref="B27:H27"/>
    <mergeCell ref="B22:H22"/>
    <mergeCell ref="B23:H23"/>
    <mergeCell ref="B21:H21"/>
    <mergeCell ref="C13:D13"/>
    <mergeCell ref="G13:H13"/>
    <mergeCell ref="C14:D14"/>
    <mergeCell ref="C15:D15"/>
    <mergeCell ref="G15:H15"/>
    <mergeCell ref="C16:D16"/>
    <mergeCell ref="G16:H16"/>
  </mergeCells>
  <hyperlinks>
    <hyperlink ref="C30" location="Parents!A1" tooltip="Cliquez ici pour voir le père" display="Parents!A1"/>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I32"/>
  <sheetViews>
    <sheetView showGridLines="0" zoomScale="90" zoomScaleNormal="90" workbookViewId="0">
      <selection activeCell="C13" sqref="C13:D13"/>
    </sheetView>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6.12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Azema - Gasc Renaudot</v>
      </c>
      <c r="C1" s="29"/>
      <c r="D1" s="29"/>
      <c r="E1" s="26"/>
      <c r="F1" s="26"/>
      <c r="G1" s="26"/>
      <c r="H1" s="26"/>
      <c r="I1" s="26"/>
    </row>
    <row r="2" spans="1:9" ht="57" customHeight="1" x14ac:dyDescent="0.2">
      <c r="A2" s="26"/>
      <c r="B2" s="30" t="s">
        <v>36</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37</v>
      </c>
      <c r="C5" s="26"/>
      <c r="D5" s="26"/>
      <c r="E5" s="26"/>
      <c r="F5" s="35" t="s">
        <v>38</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4" t="str">
        <f>"Père: "&amp;GrandPèreMaternel</f>
        <v>Père: Thomas Gasc Renaudot</v>
      </c>
      <c r="C10" s="95"/>
      <c r="D10" s="96"/>
      <c r="F10" s="94" t="str">
        <f>"Mère: "&amp;GrandMèreMaternelle</f>
        <v>Mère: Charlotte Louis</v>
      </c>
      <c r="G10" s="95"/>
      <c r="H10" s="96"/>
    </row>
    <row r="11" spans="1:9" ht="20.25" customHeight="1" x14ac:dyDescent="0.2">
      <c r="B11" s="17"/>
      <c r="C11" s="76" t="s">
        <v>2</v>
      </c>
      <c r="D11" s="77"/>
      <c r="F11" s="17"/>
      <c r="G11" s="82" t="s">
        <v>2</v>
      </c>
      <c r="H11" s="83"/>
    </row>
    <row r="12" spans="1:9" ht="20.25" customHeight="1" x14ac:dyDescent="0.2">
      <c r="B12" s="17"/>
      <c r="C12" s="78" t="s">
        <v>30</v>
      </c>
      <c r="D12" s="79"/>
      <c r="F12" s="21"/>
      <c r="G12" s="78" t="s">
        <v>31</v>
      </c>
      <c r="H12" s="79"/>
    </row>
    <row r="13" spans="1:9" ht="20.25" customHeight="1" x14ac:dyDescent="0.2">
      <c r="B13" s="17"/>
      <c r="C13" s="84" t="s">
        <v>74</v>
      </c>
      <c r="D13" s="85"/>
      <c r="F13" s="21"/>
      <c r="G13" s="84" t="s">
        <v>73</v>
      </c>
      <c r="H13" s="85"/>
    </row>
    <row r="14" spans="1:9" ht="18" customHeight="1" x14ac:dyDescent="0.2">
      <c r="B14" s="17"/>
      <c r="C14" s="76" t="s">
        <v>3</v>
      </c>
      <c r="D14" s="77"/>
      <c r="F14" s="21"/>
      <c r="G14" s="22" t="s">
        <v>3</v>
      </c>
      <c r="H14" s="23"/>
    </row>
    <row r="15" spans="1:9" ht="20.25" customHeight="1" x14ac:dyDescent="0.2">
      <c r="B15" s="17"/>
      <c r="C15" s="80" t="s">
        <v>19</v>
      </c>
      <c r="D15" s="81"/>
      <c r="F15" s="17"/>
      <c r="G15" s="78"/>
      <c r="H15" s="79"/>
    </row>
    <row r="16" spans="1:9" ht="20.25" customHeight="1" x14ac:dyDescent="0.2">
      <c r="B16" s="17"/>
      <c r="C16" s="89" t="s">
        <v>29</v>
      </c>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60</v>
      </c>
      <c r="C29" s="53" t="s">
        <v>39</v>
      </c>
      <c r="D29" s="54" t="s">
        <v>40</v>
      </c>
      <c r="E29" s="55" t="s">
        <v>2</v>
      </c>
      <c r="F29" s="55" t="s">
        <v>41</v>
      </c>
      <c r="G29" s="55" t="s">
        <v>3</v>
      </c>
      <c r="H29" s="55" t="s">
        <v>42</v>
      </c>
    </row>
    <row r="30" spans="1:9" ht="79.5" customHeight="1" x14ac:dyDescent="0.2">
      <c r="B30" s="5"/>
      <c r="C30" s="56" t="str">
        <f>Mère</f>
        <v>Christiane Gasc Renaudot</v>
      </c>
      <c r="D30" s="46" t="s">
        <v>1</v>
      </c>
      <c r="E30" s="46" t="str">
        <f>IF(NaissanceMère&lt;&gt;0,NaissanceMère,"")</f>
        <v>13 février 1953</v>
      </c>
      <c r="F30" s="48" t="str">
        <f>IF(LieuNaissanceMère&lt;&gt;0,LieuNaissanceMère,"")</f>
        <v>Nice</v>
      </c>
      <c r="G30" s="50" t="str">
        <f>IF(DécèsMère&lt;&gt;0,DécèsMère,"")</f>
        <v/>
      </c>
      <c r="H30" s="51" t="str">
        <f>IF(LieuDécèsMère&lt;&gt;0,LieuDécèsMère,"")</f>
        <v/>
      </c>
    </row>
    <row r="31" spans="1:9" ht="79.5" customHeight="1" x14ac:dyDescent="0.2">
      <c r="B31" s="5"/>
      <c r="C31" s="12" t="s">
        <v>69</v>
      </c>
      <c r="D31" s="46" t="s">
        <v>0</v>
      </c>
      <c r="E31" s="47" t="s">
        <v>35</v>
      </c>
      <c r="F31" s="48" t="s">
        <v>27</v>
      </c>
      <c r="G31" s="47" t="s">
        <v>6</v>
      </c>
      <c r="H31" s="51" t="s">
        <v>27</v>
      </c>
    </row>
    <row r="32" spans="1:9" ht="79.5" customHeight="1" x14ac:dyDescent="0.2">
      <c r="B32" s="5"/>
      <c r="C32" s="12" t="s">
        <v>70</v>
      </c>
      <c r="D32" s="46" t="s">
        <v>0</v>
      </c>
      <c r="E32" s="47" t="s">
        <v>25</v>
      </c>
      <c r="F32" s="48" t="s">
        <v>27</v>
      </c>
      <c r="G32" s="49"/>
      <c r="H32" s="51"/>
    </row>
  </sheetData>
  <mergeCells count="20">
    <mergeCell ref="C11:D11"/>
    <mergeCell ref="G11:H11"/>
    <mergeCell ref="C12:D12"/>
    <mergeCell ref="G12:H12"/>
    <mergeCell ref="B10:D10"/>
    <mergeCell ref="F10:H10"/>
    <mergeCell ref="B24:H24"/>
    <mergeCell ref="B25:H25"/>
    <mergeCell ref="B26:H26"/>
    <mergeCell ref="B27:H27"/>
    <mergeCell ref="B22:H22"/>
    <mergeCell ref="B23:H23"/>
    <mergeCell ref="B21:H21"/>
    <mergeCell ref="C13:D13"/>
    <mergeCell ref="G13:H13"/>
    <mergeCell ref="C14:D14"/>
    <mergeCell ref="C15:D15"/>
    <mergeCell ref="G15:H15"/>
    <mergeCell ref="C16:D16"/>
    <mergeCell ref="G16:H16"/>
  </mergeCells>
  <hyperlinks>
    <hyperlink ref="C30" location="Parents!A1" tooltip="Cliquez pour voir la mère" display="Parents!A1"/>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35"/>
  <sheetViews>
    <sheetView showGridLines="0" zoomScale="90" zoomScaleNormal="90" workbookViewId="0">
      <selection activeCell="C12" sqref="C12:D12"/>
    </sheetView>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Azema - Gasc Renaudot</v>
      </c>
      <c r="C1" s="29"/>
      <c r="D1" s="29"/>
      <c r="E1" s="26"/>
      <c r="F1" s="26"/>
      <c r="G1" s="26"/>
      <c r="H1" s="26"/>
      <c r="I1" s="26"/>
    </row>
    <row r="2" spans="1:9" ht="57" customHeight="1" x14ac:dyDescent="0.2">
      <c r="A2" s="26"/>
      <c r="B2" s="30" t="s">
        <v>36</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37</v>
      </c>
      <c r="C5" s="26"/>
      <c r="D5" s="26"/>
      <c r="E5" s="26"/>
      <c r="F5" s="35" t="s">
        <v>38</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"Père: "&amp;ArrièreGrandPèrePaternel1</f>
        <v>Père: Augustin Azema   </v>
      </c>
      <c r="C10" s="98"/>
      <c r="D10" s="99"/>
      <c r="F10" s="97" t="str">
        <f>"Mère: "&amp;ArrièreGrandMèrePaternelle1</f>
        <v>Mère: Célestine Bouisset</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60</v>
      </c>
      <c r="C29" s="53" t="s">
        <v>39</v>
      </c>
      <c r="D29" s="54" t="s">
        <v>40</v>
      </c>
      <c r="E29" s="55" t="s">
        <v>2</v>
      </c>
      <c r="F29" s="55" t="s">
        <v>41</v>
      </c>
      <c r="G29" s="55" t="s">
        <v>3</v>
      </c>
      <c r="H29" s="55" t="s">
        <v>42</v>
      </c>
    </row>
    <row r="30" spans="1:9" ht="79.5" customHeight="1" x14ac:dyDescent="0.2">
      <c r="B30" s="5"/>
      <c r="C30" s="56" t="str">
        <f t="shared" ref="C30:C35" si="0">GrandPèrePaternel</f>
        <v>Jean-François Azema</v>
      </c>
      <c r="D30" s="46" t="s">
        <v>0</v>
      </c>
      <c r="E30" s="46" t="str">
        <f>IF(NaissanceGrandPèrePaternel&lt;&gt;0,NaissanceGrandPèrePaternel,"")</f>
        <v>3 mars 1906</v>
      </c>
      <c r="F30" s="48" t="str">
        <f>IF(LieuNaissanceGrandPèrePaternel&lt;&gt;0,LieuNaissanceGrandPèrePaternel,"")</f>
        <v>Lille, France</v>
      </c>
      <c r="G30" s="50" t="str">
        <f>IF(DécèsGrandPèrePaternel&lt;&gt;0,DécèsGrandPèrePaternel,"")</f>
        <v>17 juin 1991</v>
      </c>
      <c r="H30" s="51" t="str">
        <f>IF(LieuDécèsGrandPèrePaternel&lt;&gt;0,LieuDécèsGrandPèrePaternel,"")</f>
        <v>Paris, France</v>
      </c>
    </row>
    <row r="31" spans="1:9" ht="79.5" customHeight="1" x14ac:dyDescent="0.2">
      <c r="B31" s="5"/>
      <c r="C31" s="12" t="str">
        <f t="shared" si="0"/>
        <v>Jean-François Azema</v>
      </c>
      <c r="D31" s="46"/>
      <c r="E31" s="47"/>
      <c r="F31" s="48"/>
      <c r="G31" s="47"/>
      <c r="H31" s="51"/>
    </row>
    <row r="32" spans="1:9" ht="79.5" customHeight="1" x14ac:dyDescent="0.2">
      <c r="B32" s="5"/>
      <c r="C32" s="12" t="str">
        <f t="shared" si="0"/>
        <v>Jean-François Azema</v>
      </c>
      <c r="D32" s="46"/>
      <c r="E32" s="47"/>
      <c r="F32" s="48"/>
      <c r="G32" s="49"/>
      <c r="H32" s="51"/>
    </row>
    <row r="33" spans="2:8" ht="78.75" customHeight="1" x14ac:dyDescent="0.2">
      <c r="B33" s="45"/>
      <c r="C33" s="12" t="str">
        <f t="shared" si="0"/>
        <v>Jean-François Azema</v>
      </c>
      <c r="D33" s="46"/>
      <c r="E33" s="47"/>
      <c r="F33" s="48"/>
      <c r="G33" s="47"/>
      <c r="H33" s="51"/>
    </row>
    <row r="34" spans="2:8" ht="78.75" customHeight="1" x14ac:dyDescent="0.2">
      <c r="B34" s="45"/>
      <c r="C34" s="12" t="str">
        <f t="shared" si="0"/>
        <v>Jean-François Azema</v>
      </c>
      <c r="D34" s="46"/>
      <c r="E34" s="47"/>
      <c r="F34" s="48"/>
      <c r="G34" s="47"/>
      <c r="H34" s="51"/>
    </row>
    <row r="35" spans="2:8" ht="78.75" customHeight="1" x14ac:dyDescent="0.2">
      <c r="B35" s="45"/>
      <c r="C35" s="12" t="str">
        <f t="shared" si="0"/>
        <v>Jean-François Azema</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ternal Grandparents'!A1" tooltip="Cliquez pour afficher" display="'GrandsPaternal Grandparents'!A1"/>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35"/>
  <sheetViews>
    <sheetView showGridLines="0" topLeftCell="A4" zoomScale="90" zoomScaleNormal="90" workbookViewId="0">
      <selection activeCell="C31" sqref="C31"/>
    </sheetView>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6.87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Azema - Gasc Renaudot</v>
      </c>
      <c r="C1" s="29"/>
      <c r="D1" s="29"/>
      <c r="E1" s="26"/>
      <c r="F1" s="26"/>
      <c r="G1" s="26"/>
      <c r="H1" s="26"/>
      <c r="I1" s="26"/>
    </row>
    <row r="2" spans="1:9" ht="57" customHeight="1" x14ac:dyDescent="0.2">
      <c r="A2" s="26"/>
      <c r="B2" s="30" t="s">
        <v>36</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37</v>
      </c>
      <c r="C5" s="26"/>
      <c r="D5" s="26"/>
      <c r="E5" s="26"/>
      <c r="F5" s="35" t="s">
        <v>38</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"Père: "&amp;ArrièreGrandPèrePaternel2</f>
        <v>Père: George Goudiard du Mesnil </v>
      </c>
      <c r="C10" s="98"/>
      <c r="D10" s="99"/>
      <c r="F10" s="97" t="str">
        <f>"Mère: "&amp;ArrièreGrandMèrePaternelle2</f>
        <v>Mère: Henriette De Lapalisse</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60</v>
      </c>
      <c r="C29" s="53" t="s">
        <v>39</v>
      </c>
      <c r="D29" s="54" t="s">
        <v>40</v>
      </c>
      <c r="E29" s="55" t="s">
        <v>2</v>
      </c>
      <c r="F29" s="55" t="s">
        <v>41</v>
      </c>
      <c r="G29" s="55" t="s">
        <v>3</v>
      </c>
      <c r="H29" s="55" t="s">
        <v>42</v>
      </c>
    </row>
    <row r="30" spans="1:9" ht="79.5" customHeight="1" x14ac:dyDescent="0.2">
      <c r="B30" s="5"/>
      <c r="C30" s="56" t="str">
        <f t="shared" ref="C30:C35" si="0">GrandMèrePaternelle</f>
        <v>Laure Goudiard du Mesnil</v>
      </c>
      <c r="D30" s="46" t="s">
        <v>1</v>
      </c>
      <c r="E30" s="46" t="str">
        <f>IF(NaissanceGrandMèrePaternelle&lt;&gt;0,NaissanceGrandMèrePaternelle,"")</f>
        <v>11 novembre 1925</v>
      </c>
      <c r="F30" s="48" t="str">
        <f>IF(LieuNaissanceGrandMèrePaternelle&lt;&gt;0,LieuNaissanceGrandMèrePaternelle,"")</f>
        <v>France</v>
      </c>
      <c r="G30" s="50" t="str">
        <f>IF(DécèsGrandMèrePaternelle&lt;&gt;0,DécèsGrandMèrePaternelle,"")</f>
        <v>4 mars 2005</v>
      </c>
      <c r="H30" s="51" t="str">
        <f>IF(LieuDécèsGrandMèrePaternelle&lt;&gt;0,LieuDécèsGrandMèrePaternelle,"")</f>
        <v>Paris, France</v>
      </c>
    </row>
    <row r="31" spans="1:9" ht="79.5" customHeight="1" x14ac:dyDescent="0.2">
      <c r="B31" s="5"/>
      <c r="C31" s="12" t="str">
        <f t="shared" si="0"/>
        <v>Laure Goudiard du Mesnil</v>
      </c>
      <c r="D31" s="46"/>
      <c r="E31" s="47"/>
      <c r="F31" s="48"/>
      <c r="G31" s="47"/>
      <c r="H31" s="51"/>
    </row>
    <row r="32" spans="1:9" ht="79.5" customHeight="1" x14ac:dyDescent="0.2">
      <c r="B32" s="5"/>
      <c r="C32" s="12" t="str">
        <f t="shared" si="0"/>
        <v>Laure Goudiard du Mesnil</v>
      </c>
      <c r="D32" s="46"/>
      <c r="E32" s="47"/>
      <c r="F32" s="48"/>
      <c r="G32" s="49"/>
      <c r="H32" s="51"/>
    </row>
    <row r="33" spans="2:8" ht="78.75" customHeight="1" x14ac:dyDescent="0.2">
      <c r="B33" s="45"/>
      <c r="C33" s="12" t="str">
        <f t="shared" si="0"/>
        <v>Laure Goudiard du Mesnil</v>
      </c>
      <c r="D33" s="46"/>
      <c r="E33" s="47"/>
      <c r="F33" s="48"/>
      <c r="G33" s="47"/>
      <c r="H33" s="51"/>
    </row>
    <row r="34" spans="2:8" ht="78.75" customHeight="1" x14ac:dyDescent="0.2">
      <c r="B34" s="45"/>
      <c r="C34" s="12" t="str">
        <f t="shared" si="0"/>
        <v>Laure Goudiard du Mesnil</v>
      </c>
      <c r="D34" s="46"/>
      <c r="E34" s="47"/>
      <c r="F34" s="48"/>
      <c r="G34" s="47"/>
      <c r="H34" s="51"/>
    </row>
    <row r="35" spans="2:8" ht="78.75" customHeight="1" x14ac:dyDescent="0.2">
      <c r="B35" s="45"/>
      <c r="C35" s="12" t="str">
        <f t="shared" si="0"/>
        <v>Laure Goudiard du Mesnil</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ternal Grandparents'!A1" tooltip="Cliquez pour afficher" display="'GrandsPaternal Grandparents'!A1"/>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35"/>
  <sheetViews>
    <sheetView showGridLines="0" zoomScale="90" zoomScaleNormal="90" workbookViewId="0">
      <selection activeCell="C31" sqref="C31"/>
    </sheetView>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7.87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Azema - Gasc Renaudot</v>
      </c>
      <c r="C1" s="29"/>
      <c r="D1" s="29"/>
      <c r="E1" s="26"/>
      <c r="F1" s="26"/>
      <c r="G1" s="26"/>
      <c r="H1" s="26"/>
      <c r="I1" s="26"/>
    </row>
    <row r="2" spans="1:9" ht="57" customHeight="1" x14ac:dyDescent="0.2">
      <c r="A2" s="26"/>
      <c r="B2" s="30" t="s">
        <v>36</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37</v>
      </c>
      <c r="C5" s="26"/>
      <c r="D5" s="26"/>
      <c r="E5" s="26"/>
      <c r="F5" s="35" t="s">
        <v>38</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"Father: "&amp;ArrièreGrandPèreMaternel1</f>
        <v>Father: André Gasc  </v>
      </c>
      <c r="C10" s="98"/>
      <c r="D10" s="99"/>
      <c r="F10" s="97" t="str">
        <f>"Père: "&amp;ArrièreGrandMèreMaternelle_1</f>
        <v>Père: Elisa Renaudot </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60</v>
      </c>
      <c r="C29" s="53" t="s">
        <v>39</v>
      </c>
      <c r="D29" s="54" t="s">
        <v>40</v>
      </c>
      <c r="E29" s="55" t="s">
        <v>2</v>
      </c>
      <c r="F29" s="55" t="s">
        <v>41</v>
      </c>
      <c r="G29" s="55" t="s">
        <v>3</v>
      </c>
      <c r="H29" s="55" t="s">
        <v>42</v>
      </c>
    </row>
    <row r="30" spans="1:9" ht="79.5" customHeight="1" x14ac:dyDescent="0.2">
      <c r="B30" s="5"/>
      <c r="C30" s="56" t="str">
        <f t="shared" ref="C30:C35" si="0">GrandPèreMaternel</f>
        <v>Thomas Gasc Renaudot</v>
      </c>
      <c r="D30" s="46" t="s">
        <v>0</v>
      </c>
      <c r="E30" s="46" t="str">
        <f>IF(NaissanceGrandPèreMaternel&lt;&gt;0,NaissanceGrandPèreMaternel,"")</f>
        <v>13 décembre 1926</v>
      </c>
      <c r="F30" s="48" t="str">
        <f>IF(LieuNaissanceGrandPèreMaternel&lt;&gt;0,LieuNaissanceGrandPèreMaternel,"")</f>
        <v>Aubagne</v>
      </c>
      <c r="G30" s="50" t="str">
        <f>IF(DécèsGrandPèreMaternel&lt;&gt;0,DécèsGrandPèreMaternel,"")</f>
        <v>24 janvier 2006</v>
      </c>
      <c r="H30" s="51" t="str">
        <f>IF(LieuDécèsGrandPèreMaternel&lt;&gt;0,LieuDécèsGrandPèreMaternel,"")</f>
        <v>Paris, France</v>
      </c>
    </row>
    <row r="31" spans="1:9" ht="79.5" customHeight="1" x14ac:dyDescent="0.2">
      <c r="B31" s="5"/>
      <c r="C31" s="12" t="str">
        <f t="shared" si="0"/>
        <v>Thomas Gasc Renaudot</v>
      </c>
      <c r="D31" s="46"/>
      <c r="E31" s="47"/>
      <c r="F31" s="48"/>
      <c r="G31" s="47"/>
      <c r="H31" s="51"/>
    </row>
    <row r="32" spans="1:9" ht="79.5" customHeight="1" x14ac:dyDescent="0.2">
      <c r="B32" s="5"/>
      <c r="C32" s="12" t="str">
        <f t="shared" si="0"/>
        <v>Thomas Gasc Renaudot</v>
      </c>
      <c r="D32" s="46"/>
      <c r="E32" s="47"/>
      <c r="F32" s="48"/>
      <c r="G32" s="49"/>
      <c r="H32" s="51"/>
    </row>
    <row r="33" spans="2:8" ht="78.75" customHeight="1" x14ac:dyDescent="0.2">
      <c r="B33" s="45"/>
      <c r="C33" s="12" t="str">
        <f t="shared" si="0"/>
        <v>Thomas Gasc Renaudot</v>
      </c>
      <c r="D33" s="46"/>
      <c r="E33" s="47"/>
      <c r="F33" s="48"/>
      <c r="G33" s="47"/>
      <c r="H33" s="51"/>
    </row>
    <row r="34" spans="2:8" ht="78.75" customHeight="1" x14ac:dyDescent="0.2">
      <c r="B34" s="45"/>
      <c r="C34" s="12" t="str">
        <f t="shared" si="0"/>
        <v>Thomas Gasc Renaudot</v>
      </c>
      <c r="D34" s="46"/>
      <c r="E34" s="47"/>
      <c r="F34" s="48"/>
      <c r="G34" s="47"/>
      <c r="H34" s="51"/>
    </row>
    <row r="35" spans="2:8" ht="78.75" customHeight="1" x14ac:dyDescent="0.2">
      <c r="B35" s="45"/>
      <c r="C35" s="12" t="str">
        <f t="shared" si="0"/>
        <v>Thomas Gasc Renaudot</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rents maternels'!A1" tooltip="Cliquez ici pour voir le père" display="'Grands-parents maternels'!A1"/>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35"/>
  <sheetViews>
    <sheetView showGridLines="0" zoomScale="90" zoomScaleNormal="90" workbookViewId="0">
      <selection activeCell="C31" sqref="C31"/>
    </sheetView>
  </sheetViews>
  <sheetFormatPr baseColWidth="10" defaultColWidth="9" defaultRowHeight="78.75" customHeight="1" x14ac:dyDescent="0.2"/>
  <cols>
    <col min="1" max="1" width="9.125" customWidth="1"/>
    <col min="2" max="2" width="19.5" customWidth="1"/>
    <col min="3" max="3" width="19.625" customWidth="1"/>
    <col min="4" max="4" width="19.75" customWidth="1"/>
    <col min="5" max="5" width="17.875" customWidth="1"/>
    <col min="6" max="6" width="19.5" customWidth="1"/>
    <col min="7" max="8" width="19.625" customWidth="1"/>
    <col min="9" max="9" width="9.125" customWidth="1"/>
    <col min="10" max="10" width="10.125" customWidth="1"/>
    <col min="11" max="11" width="9.625" customWidth="1"/>
  </cols>
  <sheetData>
    <row r="1" spans="1:9" ht="62.25" customHeight="1" x14ac:dyDescent="0.75">
      <c r="A1" s="26"/>
      <c r="B1" s="40" t="str">
        <f>NomArbre</f>
        <v>Azema - Gasc Renaudot</v>
      </c>
      <c r="C1" s="29"/>
      <c r="D1" s="29"/>
      <c r="E1" s="26"/>
      <c r="F1" s="26"/>
      <c r="G1" s="26"/>
      <c r="H1" s="26"/>
      <c r="I1" s="26"/>
    </row>
    <row r="2" spans="1:9" ht="57" customHeight="1" x14ac:dyDescent="0.2">
      <c r="A2" s="26"/>
      <c r="B2" s="30" t="s">
        <v>36</v>
      </c>
      <c r="C2" s="31"/>
      <c r="D2" s="31"/>
      <c r="E2" s="41"/>
      <c r="F2" s="41"/>
      <c r="G2" s="41"/>
      <c r="H2" s="41"/>
      <c r="I2" s="42"/>
    </row>
    <row r="3" spans="1:9" ht="14.25" customHeight="1" x14ac:dyDescent="0.2">
      <c r="A3" s="26"/>
      <c r="B3" s="26"/>
      <c r="C3" s="26"/>
      <c r="D3" s="26"/>
      <c r="E3" s="26"/>
      <c r="F3" s="26"/>
      <c r="G3" s="26"/>
      <c r="H3" s="26"/>
      <c r="I3" s="26"/>
    </row>
    <row r="4" spans="1:9" ht="15" customHeight="1" x14ac:dyDescent="0.2">
      <c r="A4" s="26"/>
      <c r="B4" s="26"/>
      <c r="C4" s="26"/>
      <c r="D4" s="26"/>
      <c r="E4" s="26"/>
      <c r="F4" s="26"/>
      <c r="G4" s="26"/>
      <c r="H4" s="26"/>
      <c r="I4" s="26"/>
    </row>
    <row r="5" spans="1:9" ht="20.25" customHeight="1" x14ac:dyDescent="0.3">
      <c r="A5" s="26"/>
      <c r="B5" s="35" t="s">
        <v>37</v>
      </c>
      <c r="C5" s="26"/>
      <c r="D5" s="26"/>
      <c r="E5" s="26"/>
      <c r="F5" s="35" t="s">
        <v>38</v>
      </c>
      <c r="G5" s="26"/>
      <c r="H5" s="26"/>
      <c r="I5" s="26"/>
    </row>
    <row r="6" spans="1:9" ht="15.75" customHeight="1" x14ac:dyDescent="0.2">
      <c r="A6" s="26"/>
      <c r="B6" s="26"/>
      <c r="C6" s="26"/>
      <c r="D6" s="26"/>
      <c r="E6" s="26"/>
      <c r="F6" s="26"/>
      <c r="G6" s="26"/>
      <c r="H6" s="26"/>
      <c r="I6" s="26"/>
    </row>
    <row r="7" spans="1:9" ht="15.75" customHeight="1" x14ac:dyDescent="0.2">
      <c r="A7" s="26"/>
      <c r="B7" s="26"/>
      <c r="C7" s="26"/>
      <c r="D7" s="26"/>
      <c r="E7" s="26"/>
      <c r="F7" s="26"/>
      <c r="G7" s="26"/>
      <c r="H7" s="26"/>
      <c r="I7" s="26"/>
    </row>
    <row r="8" spans="1:9" ht="15.75" customHeight="1" x14ac:dyDescent="0.2">
      <c r="A8" s="26"/>
      <c r="B8" s="26"/>
      <c r="C8" s="26"/>
      <c r="D8" s="26"/>
      <c r="E8" s="26"/>
      <c r="F8" s="26"/>
      <c r="G8" s="26"/>
      <c r="H8" s="26"/>
      <c r="I8" s="26"/>
    </row>
    <row r="9" spans="1:9" ht="15" customHeight="1" x14ac:dyDescent="0.2">
      <c r="A9" s="26"/>
      <c r="B9" s="26"/>
      <c r="C9" s="26"/>
      <c r="D9" s="26"/>
      <c r="E9" s="26"/>
      <c r="F9" s="26"/>
      <c r="G9" s="26"/>
      <c r="H9" s="26"/>
      <c r="I9" s="26"/>
    </row>
    <row r="10" spans="1:9" ht="42" customHeight="1" x14ac:dyDescent="0.2">
      <c r="B10" s="97" t="str">
        <f>"Père: "&amp;ArrièreGrandPèreMaternel2</f>
        <v>Père: Arrière-grand-père maternel 2  </v>
      </c>
      <c r="C10" s="98"/>
      <c r="D10" s="99"/>
      <c r="F10" s="97" t="str">
        <f>"Mère: "&amp;ArrièreGrandMèreMaternelle_2</f>
        <v>Mère: Arrière-grand-mère maternelle 2 </v>
      </c>
      <c r="G10" s="98"/>
      <c r="H10" s="99"/>
    </row>
    <row r="11" spans="1:9" ht="20.25" customHeight="1" x14ac:dyDescent="0.2">
      <c r="B11" s="17"/>
      <c r="C11" s="76" t="s">
        <v>2</v>
      </c>
      <c r="D11" s="77"/>
      <c r="F11" s="17"/>
      <c r="G11" s="82" t="s">
        <v>2</v>
      </c>
      <c r="H11" s="83"/>
    </row>
    <row r="12" spans="1:9" ht="20.25" customHeight="1" x14ac:dyDescent="0.2">
      <c r="B12" s="17"/>
      <c r="C12" s="78"/>
      <c r="D12" s="79"/>
      <c r="F12" s="21"/>
      <c r="G12" s="78"/>
      <c r="H12" s="79"/>
    </row>
    <row r="13" spans="1:9" ht="20.25" customHeight="1" x14ac:dyDescent="0.2">
      <c r="B13" s="17"/>
      <c r="C13" s="84"/>
      <c r="D13" s="85"/>
      <c r="F13" s="21"/>
      <c r="G13" s="84"/>
      <c r="H13" s="85"/>
    </row>
    <row r="14" spans="1:9" ht="18" customHeight="1" x14ac:dyDescent="0.2">
      <c r="B14" s="17"/>
      <c r="C14" s="76" t="s">
        <v>3</v>
      </c>
      <c r="D14" s="77"/>
      <c r="F14" s="21"/>
      <c r="G14" s="22" t="s">
        <v>3</v>
      </c>
      <c r="H14" s="23"/>
    </row>
    <row r="15" spans="1:9" ht="20.25" customHeight="1" x14ac:dyDescent="0.2">
      <c r="B15" s="17"/>
      <c r="C15" s="80"/>
      <c r="D15" s="81"/>
      <c r="F15" s="17"/>
      <c r="G15" s="78"/>
      <c r="H15" s="79"/>
    </row>
    <row r="16" spans="1:9" ht="20.25" customHeight="1" x14ac:dyDescent="0.2">
      <c r="B16" s="17"/>
      <c r="C16" s="89"/>
      <c r="D16" s="90"/>
      <c r="F16" s="17"/>
      <c r="G16" s="89"/>
      <c r="H16" s="90"/>
    </row>
    <row r="17" spans="1:9" ht="5.25" customHeight="1" x14ac:dyDescent="0.2">
      <c r="B17" s="18"/>
      <c r="C17" s="19"/>
      <c r="D17" s="20"/>
      <c r="F17" s="18"/>
      <c r="G17" s="19"/>
      <c r="H17" s="24"/>
    </row>
    <row r="18" spans="1:9" ht="12" customHeight="1" x14ac:dyDescent="0.2">
      <c r="A18" s="26"/>
      <c r="B18" s="26"/>
      <c r="C18" s="26"/>
      <c r="D18" s="26"/>
      <c r="E18" s="26"/>
      <c r="F18" s="26"/>
      <c r="G18" s="26"/>
      <c r="H18" s="26"/>
      <c r="I18" s="26"/>
    </row>
    <row r="19" spans="1:9" ht="9" customHeight="1" x14ac:dyDescent="0.2">
      <c r="B19" s="16"/>
      <c r="C19" s="16"/>
      <c r="D19" s="16"/>
      <c r="E19" s="16"/>
      <c r="F19" s="16"/>
      <c r="G19" s="16"/>
      <c r="H19" s="16"/>
    </row>
    <row r="20" spans="1:9" ht="27" customHeight="1" x14ac:dyDescent="0.25">
      <c r="B20" s="13" t="s">
        <v>4</v>
      </c>
      <c r="C20" s="14"/>
      <c r="D20" s="14"/>
      <c r="E20" s="14"/>
      <c r="F20" s="14"/>
      <c r="G20" s="14"/>
      <c r="H20" s="15"/>
    </row>
    <row r="21" spans="1:9" ht="18.75" customHeight="1" x14ac:dyDescent="0.2">
      <c r="B21" s="86"/>
      <c r="C21" s="87"/>
      <c r="D21" s="87"/>
      <c r="E21" s="87"/>
      <c r="F21" s="87"/>
      <c r="G21" s="87"/>
      <c r="H21" s="88"/>
    </row>
    <row r="22" spans="1:9" ht="18.75" customHeight="1" x14ac:dyDescent="0.2">
      <c r="B22" s="86"/>
      <c r="C22" s="87"/>
      <c r="D22" s="87"/>
      <c r="E22" s="87"/>
      <c r="F22" s="87"/>
      <c r="G22" s="87"/>
      <c r="H22" s="88"/>
    </row>
    <row r="23" spans="1:9" ht="18.75" customHeight="1" x14ac:dyDescent="0.2">
      <c r="B23" s="86"/>
      <c r="C23" s="87"/>
      <c r="D23" s="87"/>
      <c r="E23" s="87"/>
      <c r="F23" s="87"/>
      <c r="G23" s="87"/>
      <c r="H23" s="88"/>
    </row>
    <row r="24" spans="1:9" ht="18.75" customHeight="1" x14ac:dyDescent="0.2">
      <c r="B24" s="86"/>
      <c r="C24" s="87"/>
      <c r="D24" s="87"/>
      <c r="E24" s="87"/>
      <c r="F24" s="87"/>
      <c r="G24" s="87"/>
      <c r="H24" s="88"/>
    </row>
    <row r="25" spans="1:9" ht="18.75" customHeight="1" x14ac:dyDescent="0.2">
      <c r="B25" s="86"/>
      <c r="C25" s="87"/>
      <c r="D25" s="87"/>
      <c r="E25" s="87"/>
      <c r="F25" s="87"/>
      <c r="G25" s="87"/>
      <c r="H25" s="88"/>
    </row>
    <row r="26" spans="1:9" ht="18.75" customHeight="1" x14ac:dyDescent="0.2">
      <c r="B26" s="70"/>
      <c r="C26" s="71"/>
      <c r="D26" s="71"/>
      <c r="E26" s="71"/>
      <c r="F26" s="71"/>
      <c r="G26" s="71"/>
      <c r="H26" s="72"/>
    </row>
    <row r="27" spans="1:9" ht="5.25" customHeight="1" x14ac:dyDescent="0.2">
      <c r="B27" s="91"/>
      <c r="C27" s="92"/>
      <c r="D27" s="92"/>
      <c r="E27" s="92"/>
      <c r="F27" s="92"/>
      <c r="G27" s="92"/>
      <c r="H27" s="93"/>
    </row>
    <row r="28" spans="1:9" ht="13.5" customHeight="1" x14ac:dyDescent="0.2"/>
    <row r="29" spans="1:9" ht="27" customHeight="1" x14ac:dyDescent="0.2">
      <c r="B29" s="53" t="s">
        <v>60</v>
      </c>
      <c r="C29" s="53" t="s">
        <v>39</v>
      </c>
      <c r="D29" s="54" t="s">
        <v>40</v>
      </c>
      <c r="E29" s="55" t="s">
        <v>2</v>
      </c>
      <c r="F29" s="55" t="s">
        <v>41</v>
      </c>
      <c r="G29" s="55" t="s">
        <v>3</v>
      </c>
      <c r="H29" s="55" t="s">
        <v>42</v>
      </c>
    </row>
    <row r="30" spans="1:9" ht="79.5" customHeight="1" x14ac:dyDescent="0.2">
      <c r="B30" s="5"/>
      <c r="C30" s="56" t="str">
        <f t="shared" ref="C30:C35" si="0">GrandMèreMaternelle</f>
        <v>Charlotte Louis</v>
      </c>
      <c r="D30" s="46" t="s">
        <v>1</v>
      </c>
      <c r="E30" s="46" t="str">
        <f>IF(NaissanceGrandMèreMaternelle&lt;&gt;0,NaissanceGrandMèreMaternelle,"")</f>
        <v>27 septembre 1932</v>
      </c>
      <c r="F30" s="48" t="str">
        <f>IF(LieuNaissanceGrandMèreMaternelle&lt;&gt;0,LieuNaissanceGrandMèreMaternelle,"")</f>
        <v>Toulon</v>
      </c>
      <c r="G30" s="50" t="str">
        <f>IF(DécèsGrandMèreMaternelle&lt;&gt;0,DécèsGrandMèreMaternelle,"")</f>
        <v/>
      </c>
      <c r="H30" s="51" t="str">
        <f>IF(LieuDécèsGrandMèreMaternelle&lt;&gt;0,LieuDécèsGrandMèreMaternelle,"")</f>
        <v/>
      </c>
    </row>
    <row r="31" spans="1:9" ht="79.5" customHeight="1" x14ac:dyDescent="0.2">
      <c r="B31" s="5"/>
      <c r="C31" s="12" t="str">
        <f t="shared" si="0"/>
        <v>Charlotte Louis</v>
      </c>
      <c r="D31" s="46"/>
      <c r="E31" s="47"/>
      <c r="F31" s="48"/>
      <c r="G31" s="47"/>
      <c r="H31" s="51"/>
    </row>
    <row r="32" spans="1:9" ht="79.5" customHeight="1" x14ac:dyDescent="0.2">
      <c r="B32" s="5"/>
      <c r="C32" s="12" t="str">
        <f t="shared" si="0"/>
        <v>Charlotte Louis</v>
      </c>
      <c r="D32" s="46"/>
      <c r="E32" s="47"/>
      <c r="F32" s="48"/>
      <c r="G32" s="49"/>
      <c r="H32" s="51"/>
    </row>
    <row r="33" spans="2:8" ht="78.75" customHeight="1" x14ac:dyDescent="0.2">
      <c r="B33" s="45"/>
      <c r="C33" s="12" t="str">
        <f t="shared" si="0"/>
        <v>Charlotte Louis</v>
      </c>
      <c r="D33" s="46"/>
      <c r="E33" s="47"/>
      <c r="F33" s="48"/>
      <c r="G33" s="47"/>
      <c r="H33" s="51"/>
    </row>
    <row r="34" spans="2:8" ht="78.75" customHeight="1" x14ac:dyDescent="0.2">
      <c r="B34" s="45"/>
      <c r="C34" s="12" t="str">
        <f t="shared" si="0"/>
        <v>Charlotte Louis</v>
      </c>
      <c r="D34" s="46"/>
      <c r="E34" s="47"/>
      <c r="F34" s="48"/>
      <c r="G34" s="47"/>
      <c r="H34" s="51"/>
    </row>
    <row r="35" spans="2:8" ht="78.75" customHeight="1" x14ac:dyDescent="0.2">
      <c r="B35" s="45"/>
      <c r="C35" s="12" t="str">
        <f t="shared" si="0"/>
        <v>Charlotte Louis</v>
      </c>
      <c r="D35" s="46"/>
      <c r="E35" s="47"/>
      <c r="F35" s="48"/>
      <c r="G35" s="47"/>
      <c r="H35" s="51"/>
    </row>
  </sheetData>
  <mergeCells count="20">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B21:H21"/>
    <mergeCell ref="B22:H22"/>
    <mergeCell ref="B23:H23"/>
    <mergeCell ref="B24:H24"/>
    <mergeCell ref="B25:H25"/>
    <mergeCell ref="B26:H26"/>
  </mergeCells>
  <hyperlinks>
    <hyperlink ref="C30" location="'Grands-parents maternels'!A1" tooltip="Cliquez pour afficher" display="'Grands-parents maternels'!A1"/>
  </hyperlinks>
  <printOptions horizontalCentered="1"/>
  <pageMargins left="0.45" right="0.45" top="0.5" bottom="0.5" header="0.3" footer="0.3"/>
  <pageSetup scale="59" fitToHeight="0" orientation="portrait" horizontalDpi="4800" r:id="rId1"/>
  <drawing r:id="rId2"/>
  <picture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0B442B7-6A8B-4DEE-ACCB-32643D0F2D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97</vt:i4>
      </vt:variant>
    </vt:vector>
  </HeadingPairs>
  <TitlesOfParts>
    <vt:vector size="105" baseType="lpstr">
      <vt:lpstr>Arbre généalogique</vt:lpstr>
      <vt:lpstr>Parents</vt:lpstr>
      <vt:lpstr>GrandsPaternal Grandparents</vt:lpstr>
      <vt:lpstr>Grands-parents maternels</vt:lpstr>
      <vt:lpstr>Arrière-grands-parents pater. 1</vt:lpstr>
      <vt:lpstr>Arrière-grands-parents pater. 2</vt:lpstr>
      <vt:lpstr>Arrière-grands-parents mater. 1</vt:lpstr>
      <vt:lpstr>Arrière-grands-parents mater. 2</vt:lpstr>
      <vt:lpstr>Accueil</vt:lpstr>
      <vt:lpstr>ArbreParents</vt:lpstr>
      <vt:lpstr>ArrièreArrièreGrandMèrePaternelle1</vt:lpstr>
      <vt:lpstr>ArrièreArrièreGrandMèrePaternelle2</vt:lpstr>
      <vt:lpstr>ArrièreArrièreGrandMèrePaternelle3</vt:lpstr>
      <vt:lpstr>ArrièreArrièreGrandMèrePaternelle4</vt:lpstr>
      <vt:lpstr>ArrièreArrièreGrandPèreMaternel1</vt:lpstr>
      <vt:lpstr>ArrièreArrièreGrandPèreMaternel2</vt:lpstr>
      <vt:lpstr>ArrièreArrièreGrandPèreMaternel3</vt:lpstr>
      <vt:lpstr>ArrièreArrièreGrandPèreMaternel4</vt:lpstr>
      <vt:lpstr>ArrièreArrièreGrandPèrePaternel_2</vt:lpstr>
      <vt:lpstr>ArrièreArrièreGrandPèrePaternel2</vt:lpstr>
      <vt:lpstr>ArrièreArrièreGrandPèrePaternel3</vt:lpstr>
      <vt:lpstr>ArrièreArrièreGrandPèrePaternel4</vt:lpstr>
      <vt:lpstr>ArrièreGrandMèreMaternelle_1</vt:lpstr>
      <vt:lpstr>ArrièreGrandMèreMaternelle_2</vt:lpstr>
      <vt:lpstr>ArrièreGrandMèreMaternelle1</vt:lpstr>
      <vt:lpstr>ArrièreGrandMèreMaternelle2</vt:lpstr>
      <vt:lpstr>ArrièreGrandMèreMaternelle3</vt:lpstr>
      <vt:lpstr>ArrièreGrandMèreMaternelle4</vt:lpstr>
      <vt:lpstr>ArrièreGrandMèrePaternelle1</vt:lpstr>
      <vt:lpstr>ArrièreGrandMèrePaternelle2</vt:lpstr>
      <vt:lpstr>ArrièreGrandPèreMaternel1</vt:lpstr>
      <vt:lpstr>ArrièreGrandPèreMaternel2</vt:lpstr>
      <vt:lpstr>ArrièreGrandPèrePaternel1</vt:lpstr>
      <vt:lpstr>ArrièreGrandPèrePaternel2</vt:lpstr>
      <vt:lpstr>ArrièreGrandsParentsMaternels1</vt:lpstr>
      <vt:lpstr>ArrièreGrandsParentsMaternels2</vt:lpstr>
      <vt:lpstr>ArrièreGrandsParentsPaternels1</vt:lpstr>
      <vt:lpstr>ArrièreGrandsParentsPaternels2</vt:lpstr>
      <vt:lpstr>DécèsArrièreGrandMèreMaternelle1</vt:lpstr>
      <vt:lpstr>DécèsArrièreGrandMèreMaternelle2</vt:lpstr>
      <vt:lpstr>DécèsArrièreGrandMèrePaternelle1</vt:lpstr>
      <vt:lpstr>DécèsArrièreGrandMèrePaternelle2</vt:lpstr>
      <vt:lpstr>DécèsArrièreGrandPèreMaternel1</vt:lpstr>
      <vt:lpstr>DécèsArrièreGrandPèreMaternel2</vt:lpstr>
      <vt:lpstr>DécèsArrièreGrandPèrePaternel1</vt:lpstr>
      <vt:lpstr>DécèsArrièreGrandPèrePaternel2</vt:lpstr>
      <vt:lpstr>DécèsGrandMèreMaternelle</vt:lpstr>
      <vt:lpstr>DécèsGrandMèrePaternelle</vt:lpstr>
      <vt:lpstr>DécèsGrandPèreMaternel</vt:lpstr>
      <vt:lpstr>DécèsGrandPèrePaternel</vt:lpstr>
      <vt:lpstr>DécèsMère</vt:lpstr>
      <vt:lpstr>DécèsPère</vt:lpstr>
      <vt:lpstr>Fin</vt:lpstr>
      <vt:lpstr>GrandMèreMaternelle</vt:lpstr>
      <vt:lpstr>GrandMèrePaternelle</vt:lpstr>
      <vt:lpstr>GrandParentsPaternels</vt:lpstr>
      <vt:lpstr>GrandPèreMaternel</vt:lpstr>
      <vt:lpstr>GrandPèrePaternel</vt:lpstr>
      <vt:lpstr>GrandsParentsMaternels</vt:lpstr>
      <vt:lpstr>LieuDécèsArrièreGrandMèreMaternelle1</vt:lpstr>
      <vt:lpstr>LieuDécèsArrièreGrandMèreMaternelle2</vt:lpstr>
      <vt:lpstr>LieuDécèsArrièreGrandMèrePaternelle1</vt:lpstr>
      <vt:lpstr>LieuDécèsArrièreGrandMèrePaternelle2</vt:lpstr>
      <vt:lpstr>LieuDécèsArrièreGrandPèreMaternel1</vt:lpstr>
      <vt:lpstr>LieuDécèsArrièreGrandPèreMaternel2</vt:lpstr>
      <vt:lpstr>LieuDécèsArrièreGrandPèrePaternel1</vt:lpstr>
      <vt:lpstr>LieuDécèsArrièreGrandPèrePaternel2</vt:lpstr>
      <vt:lpstr>LieuDécèsGrandMèreMaternelle</vt:lpstr>
      <vt:lpstr>LieuDécèsGrandMèrePaternelle</vt:lpstr>
      <vt:lpstr>LieuDécèsGrandPèreMaternel</vt:lpstr>
      <vt:lpstr>LieuDécèsGrandPèrePaternel</vt:lpstr>
      <vt:lpstr>LieuDécèsMère</vt:lpstr>
      <vt:lpstr>LieuDécèsPère</vt:lpstr>
      <vt:lpstr>LieuNaissanceArrièreGrandMèreMaternelle1</vt:lpstr>
      <vt:lpstr>LieuNaissanceArrièreGrandMèreMaternelle2</vt:lpstr>
      <vt:lpstr>LieuNaissanceArrièreGrandMèrePaternelle1</vt:lpstr>
      <vt:lpstr>LieuNaissanceArrièreGrandMèrePaternelle2</vt:lpstr>
      <vt:lpstr>LieuNaissanceArrièreGrandPèreMaternel1</vt:lpstr>
      <vt:lpstr>LieuNaissanceArrièreGrandPèreMaternel2</vt:lpstr>
      <vt:lpstr>LieuNaissanceArrièreGrandPèrePaternel1</vt:lpstr>
      <vt:lpstr>LieuNaissanceArrièreGrandPèrePaternel2</vt:lpstr>
      <vt:lpstr>LieuNaissanceGrandMèreMaternelle</vt:lpstr>
      <vt:lpstr>LieuNaissanceGrandMèrePaternelle</vt:lpstr>
      <vt:lpstr>LieuNaissanceGrandPèreMaternel</vt:lpstr>
      <vt:lpstr>LieuNaissanceGrandPèrePaternel</vt:lpstr>
      <vt:lpstr>LieuNaissanceMère</vt:lpstr>
      <vt:lpstr>LieuNaissancePère</vt:lpstr>
      <vt:lpstr>Mère</vt:lpstr>
      <vt:lpstr>NaissanceArrièreGrandMèreMaternelle1</vt:lpstr>
      <vt:lpstr>NaissanceArrièreGrandMèreMaternelle2</vt:lpstr>
      <vt:lpstr>NaissanceArrièreGrandMèrePaternelle1</vt:lpstr>
      <vt:lpstr>NaissanceArrièreGrandMèrePaternelle2</vt:lpstr>
      <vt:lpstr>NaissanceArrièreGrandPèreMaternel1</vt:lpstr>
      <vt:lpstr>NaissanceArrièreGrandPèreMaternel21</vt:lpstr>
      <vt:lpstr>NaissanceArrièreGrandPèrePaternel1</vt:lpstr>
      <vt:lpstr>NaissanceArrièreGrandPèrePaternel2</vt:lpstr>
      <vt:lpstr>NaissanceGrandMèreMaternelle</vt:lpstr>
      <vt:lpstr>NaissanceGrandMèrePaternelle</vt:lpstr>
      <vt:lpstr>NaissanceGrandPèreMaternel</vt:lpstr>
      <vt:lpstr>NaissanceGrandPèrePaternel</vt:lpstr>
      <vt:lpstr>NaissanceMère</vt:lpstr>
      <vt:lpstr>NaissancePère</vt:lpstr>
      <vt:lpstr>NomArbre</vt:lpstr>
      <vt:lpstr>Père</vt:lpstr>
      <vt:lpstr>'Arbre généalogique'!Zone_d_impression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AUDEMAR</dc:creator>
  <cp:lastModifiedBy>Nicolas AUDEMAR</cp:lastModifiedBy>
  <cp:lastPrinted>2018-10-09T15:00:08Z</cp:lastPrinted>
  <dcterms:created xsi:type="dcterms:W3CDTF">2014-08-16T09:51:01Z</dcterms:created>
  <dcterms:modified xsi:type="dcterms:W3CDTF">2018-10-10T07:48:25Z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TC040142029991</vt:lpwstr>
  </property>
</Properties>
</file>